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\\acvo.ots.adm.u-tokyo.ac.jp\home\4476369810\Desktop\"/>
    </mc:Choice>
  </mc:AlternateContent>
  <xr:revisionPtr revIDLastSave="0" documentId="8_{FFA817F4-80FF-4132-89F7-D0030C2CF9FF}" xr6:coauthVersionLast="45" xr6:coauthVersionMax="45" xr10:uidLastSave="{00000000-0000-0000-0000-000000000000}"/>
  <bookViews>
    <workbookView xWindow="30" yWindow="630" windowWidth="28770" windowHeight="15570"/>
  </bookViews>
  <sheets>
    <sheet name="Application Form" sheetId="4" r:id="rId1"/>
    <sheet name="Sample" sheetId="11" r:id="rId2"/>
    <sheet name="Introduction" sheetId="5" r:id="rId3"/>
  </sheets>
  <definedNames>
    <definedName name="_xlnm.Print_Area" localSheetId="0">'Application Form'!$A$1:$J$34</definedName>
    <definedName name="_xlnm.Print_Area" localSheetId="1">Sample!$A$1:$J$34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1" l="1"/>
  <c r="L26" i="11"/>
  <c r="L25" i="11"/>
  <c r="L24" i="11"/>
  <c r="L27" i="4"/>
  <c r="L26" i="4"/>
  <c r="L25" i="4"/>
  <c r="L24" i="4"/>
  <c r="K18" i="11"/>
  <c r="I18" i="11"/>
  <c r="H18" i="11"/>
  <c r="L18" i="11"/>
  <c r="B25" i="5"/>
  <c r="B24" i="5"/>
  <c r="K18" i="4"/>
  <c r="L18" i="4"/>
  <c r="J18" i="4"/>
  <c r="I18" i="4"/>
  <c r="H18" i="4"/>
  <c r="B23" i="5"/>
  <c r="B22" i="5"/>
  <c r="J18" i="11"/>
</calcChain>
</file>

<file path=xl/comments1.xml><?xml version="1.0" encoding="utf-8"?>
<comments xmlns="http://schemas.openxmlformats.org/spreadsheetml/2006/main">
  <authors>
    <author>東京大学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東京大学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<sst xmlns="http://schemas.openxmlformats.org/spreadsheetml/2006/main" count="169" uniqueCount="95">
  <si>
    <t>E-mail</t>
    <phoneticPr fontId="2"/>
  </si>
  <si>
    <t>Price</t>
    <phoneticPr fontId="2"/>
  </si>
  <si>
    <t xml:space="preserve">Please fill in the light green cells. </t>
    <phoneticPr fontId="2"/>
  </si>
  <si>
    <t xml:space="preserve">E-mail: rentaru@noguchi-net.co.jp </t>
    <phoneticPr fontId="2"/>
  </si>
  <si>
    <t>TEL:  03-3637-0611</t>
    <phoneticPr fontId="2"/>
  </si>
  <si>
    <t>FAX: 03-3637-6036</t>
    <phoneticPr fontId="2"/>
  </si>
  <si>
    <t>Address: 7-24-7 Kameido , Koto, Tokyo 136-0071</t>
    <phoneticPr fontId="2"/>
  </si>
  <si>
    <t>Introduction to Noguchi Co., Ltd's "L&amp;L System"</t>
    <phoneticPr fontId="2"/>
  </si>
  <si>
    <t>Item</t>
    <phoneticPr fontId="2"/>
  </si>
  <si>
    <t>Quantity</t>
    <phoneticPr fontId="2"/>
  </si>
  <si>
    <t>Quilted comforter</t>
    <phoneticPr fontId="2"/>
  </si>
  <si>
    <t>Pillow</t>
    <phoneticPr fontId="2"/>
  </si>
  <si>
    <t>Pillowcase</t>
    <phoneticPr fontId="2"/>
  </si>
  <si>
    <t>100% cotton</t>
    <phoneticPr fontId="2"/>
  </si>
  <si>
    <t>Sheet</t>
    <phoneticPr fontId="2"/>
  </si>
  <si>
    <t>Comforter cover</t>
    <phoneticPr fontId="2"/>
  </si>
  <si>
    <t>35% cotton, 65% polyester</t>
    <phoneticPr fontId="2"/>
  </si>
  <si>
    <t>(option)</t>
    <phoneticPr fontId="2"/>
  </si>
  <si>
    <t>Blanket</t>
    <phoneticPr fontId="2"/>
  </si>
  <si>
    <t>100% acrylic fiber</t>
    <phoneticPr fontId="2"/>
  </si>
  <si>
    <r>
      <t>Open 8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30 - 17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30, Monday - Friday</t>
    </r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(Closed on Saturdays, Sundays and public holidays)</t>
    </r>
    <phoneticPr fontId="2"/>
  </si>
  <si>
    <t>Month</t>
    <phoneticPr fontId="2"/>
  </si>
  <si>
    <t>Day</t>
    <phoneticPr fontId="2"/>
  </si>
  <si>
    <t>No. of Order</t>
    <phoneticPr fontId="2"/>
  </si>
  <si>
    <t>Customer</t>
    <phoneticPr fontId="2"/>
  </si>
  <si>
    <t>Contract Period</t>
    <phoneticPr fontId="2"/>
  </si>
  <si>
    <t>Contract Period</t>
    <phoneticPr fontId="2"/>
  </si>
  <si>
    <t>Year</t>
    <phoneticPr fontId="2"/>
  </si>
  <si>
    <t>FROM</t>
    <phoneticPr fontId="2"/>
  </si>
  <si>
    <t>TO</t>
    <phoneticPr fontId="2"/>
  </si>
  <si>
    <t>Quilted Comforter</t>
    <phoneticPr fontId="2"/>
  </si>
  <si>
    <t>Comforter Cover</t>
    <phoneticPr fontId="2"/>
  </si>
  <si>
    <r>
      <t>50%</t>
    </r>
    <r>
      <rPr>
        <sz val="11"/>
        <rFont val="Arial"/>
        <family val="2"/>
      </rPr>
      <t>down-filled, 1.5kg</t>
    </r>
    <phoneticPr fontId="2"/>
  </si>
  <si>
    <t>Noguchi Co., Ltd</t>
    <phoneticPr fontId="2"/>
  </si>
  <si>
    <t>Straw pipe</t>
    <phoneticPr fontId="2"/>
  </si>
  <si>
    <t>The consumption tax is to be added to the above price.</t>
    <phoneticPr fontId="2"/>
  </si>
  <si>
    <t>FEES</t>
    <phoneticPr fontId="2"/>
  </si>
  <si>
    <t>L&amp;L SYSTEM' CONTENTS</t>
    <phoneticPr fontId="2"/>
  </si>
  <si>
    <t>Material</t>
    <phoneticPr fontId="2"/>
  </si>
  <si>
    <t>Size</t>
    <phoneticPr fontId="2"/>
  </si>
  <si>
    <t>200x150cm</t>
    <phoneticPr fontId="2"/>
  </si>
  <si>
    <t>45x30cm</t>
    <phoneticPr fontId="2"/>
  </si>
  <si>
    <t>68x40cm</t>
    <phoneticPr fontId="2"/>
  </si>
  <si>
    <t>260x137cm</t>
    <phoneticPr fontId="2"/>
  </si>
  <si>
    <t>205x150cm</t>
    <phoneticPr fontId="2"/>
  </si>
  <si>
    <t>190x140cm</t>
    <phoneticPr fontId="2"/>
  </si>
  <si>
    <t xml:space="preserve">Fax: </t>
    <phoneticPr fontId="2"/>
  </si>
  <si>
    <r>
      <t xml:space="preserve">(Bedding Lease &amp; Linen Lease Service </t>
    </r>
    <r>
      <rPr>
        <sz val="11"/>
        <color indexed="10"/>
        <rFont val="Arial"/>
        <family val="2"/>
      </rPr>
      <t>For Single Bed</t>
    </r>
    <r>
      <rPr>
        <sz val="11"/>
        <rFont val="Arial"/>
        <family val="2"/>
      </rPr>
      <t>)</t>
    </r>
    <phoneticPr fontId="2"/>
  </si>
  <si>
    <t>Homepage: http://www.noguchi-net.co.jp/</t>
    <phoneticPr fontId="2"/>
  </si>
  <si>
    <t>* Every contract between the customer and Noguchi should be made through the University of Tokyo.</t>
    <phoneticPr fontId="2"/>
  </si>
  <si>
    <t>Basic 6 Items</t>
    <phoneticPr fontId="2"/>
  </si>
  <si>
    <t>Pillow</t>
    <phoneticPr fontId="2"/>
  </si>
  <si>
    <t>Straw pipe</t>
    <phoneticPr fontId="2"/>
  </si>
  <si>
    <t>45x30cm</t>
    <phoneticPr fontId="2"/>
  </si>
  <si>
    <t>Sheet</t>
    <phoneticPr fontId="2"/>
  </si>
  <si>
    <t>100% cotton</t>
    <phoneticPr fontId="2"/>
  </si>
  <si>
    <t>260x137cm</t>
    <phoneticPr fontId="2"/>
  </si>
  <si>
    <t>Pillowcase</t>
    <phoneticPr fontId="2"/>
  </si>
  <si>
    <t>68x40cm</t>
    <phoneticPr fontId="2"/>
  </si>
  <si>
    <t>Adjustment by the Day
(Extra Fee/Day)</t>
    <phoneticPr fontId="2"/>
  </si>
  <si>
    <t>Total price</t>
    <phoneticPr fontId="2"/>
  </si>
  <si>
    <t>Period of use</t>
    <phoneticPr fontId="2"/>
  </si>
  <si>
    <r>
      <t>B</t>
    </r>
    <r>
      <rPr>
        <sz val="11"/>
        <rFont val="ＭＳ Ｐゴシック"/>
        <family val="3"/>
        <charset val="128"/>
      </rPr>
      <t>lanket</t>
    </r>
    <phoneticPr fontId="2"/>
  </si>
  <si>
    <t xml:space="preserve">Pillow </t>
    <phoneticPr fontId="2"/>
  </si>
  <si>
    <t xml:space="preserve">Sheet </t>
    <phoneticPr fontId="2"/>
  </si>
  <si>
    <t>Initial 30 days</t>
    <phoneticPr fontId="2"/>
  </si>
  <si>
    <t>Spare cover set</t>
    <phoneticPr fontId="2"/>
  </si>
  <si>
    <t>HOW TO ORDER</t>
    <phoneticPr fontId="2"/>
  </si>
  <si>
    <t xml:space="preserve">  Please fill in the order form and send it by e-mail to the following address:</t>
    <phoneticPr fontId="2"/>
  </si>
  <si>
    <r>
      <t>Application for ECO</t>
    </r>
    <r>
      <rPr>
        <b/>
        <u/>
        <sz val="16"/>
        <rFont val="ＭＳ Ｐ明朝"/>
        <family val="1"/>
        <charset val="128"/>
      </rPr>
      <t>　</t>
    </r>
    <r>
      <rPr>
        <b/>
        <u/>
        <sz val="16"/>
        <rFont val="Arial"/>
        <family val="2"/>
      </rPr>
      <t>Rental</t>
    </r>
    <r>
      <rPr>
        <b/>
        <u/>
        <sz val="16"/>
        <color indexed="10"/>
        <rFont val="Arial"/>
        <family val="2"/>
      </rPr>
      <t xml:space="preserve"> (</t>
    </r>
    <r>
      <rPr>
        <b/>
        <u/>
        <sz val="16"/>
        <color indexed="10"/>
        <rFont val="ＭＳ Ｐ明朝"/>
        <family val="1"/>
        <charset val="128"/>
      </rPr>
      <t>白金台シングル仕様）</t>
    </r>
    <rPh sb="28" eb="30">
      <t>シロカネ</t>
    </rPh>
    <rPh sb="30" eb="31">
      <t>ダイ</t>
    </rPh>
    <rPh sb="35" eb="37">
      <t>シヨウ</t>
    </rPh>
    <phoneticPr fontId="2"/>
  </si>
  <si>
    <t>For Single Bed</t>
    <phoneticPr fontId="2"/>
  </si>
  <si>
    <t>Date of Application</t>
    <phoneticPr fontId="2"/>
  </si>
  <si>
    <t>Month</t>
    <phoneticPr fontId="2"/>
  </si>
  <si>
    <t>Day</t>
    <phoneticPr fontId="2"/>
  </si>
  <si>
    <t>Room No.</t>
    <phoneticPr fontId="2"/>
  </si>
  <si>
    <t>(白金台）</t>
    <rPh sb="1" eb="3">
      <t>シロカネ</t>
    </rPh>
    <rPh sb="3" eb="4">
      <t>ダイ</t>
    </rPh>
    <phoneticPr fontId="2"/>
  </si>
  <si>
    <t>Affiliation</t>
    <phoneticPr fontId="2"/>
  </si>
  <si>
    <t>The University of Tokyo</t>
    <phoneticPr fontId="2"/>
  </si>
  <si>
    <t>Contact</t>
    <phoneticPr fontId="2"/>
  </si>
  <si>
    <r>
      <t xml:space="preserve">Shirokanedai </t>
    </r>
    <r>
      <rPr>
        <sz val="12"/>
        <rFont val="Arial"/>
        <family val="2"/>
      </rPr>
      <t>Lodge Office</t>
    </r>
    <phoneticPr fontId="2"/>
  </si>
  <si>
    <t>E-mail</t>
    <phoneticPr fontId="2"/>
  </si>
  <si>
    <t>shirokanedai_lodge@ml.adm.u-tokyo.ac.jp</t>
  </si>
  <si>
    <r>
      <t>TEL:</t>
    </r>
    <r>
      <rPr>
        <b/>
        <sz val="12"/>
        <rFont val="ＭＳ Ｐ明朝"/>
        <family val="1"/>
        <charset val="128"/>
      </rPr>
      <t>　　　　　　　　　　　　　　　　　</t>
    </r>
    <phoneticPr fontId="2"/>
  </si>
  <si>
    <t>03-3473-5336</t>
    <phoneticPr fontId="2"/>
  </si>
  <si>
    <t>03-3444-0688</t>
    <phoneticPr fontId="2"/>
  </si>
  <si>
    <t>Address</t>
    <phoneticPr fontId="2"/>
  </si>
  <si>
    <r>
      <t>Shirokanedai</t>
    </r>
    <r>
      <rPr>
        <sz val="12"/>
        <rFont val="Arial"/>
        <family val="2"/>
      </rPr>
      <t xml:space="preserve"> Lodge, The University of Tokyo</t>
    </r>
    <phoneticPr fontId="2"/>
  </si>
  <si>
    <t>4-6-41, Shirokanedai, Minato-ku, Tokyo 108-0071</t>
  </si>
  <si>
    <t>NOTES:</t>
    <phoneticPr fontId="2"/>
  </si>
  <si>
    <t>1. Noguchi Co., Ltd would take for granted that the customer has read and understood every information presented in this spreadsheet.</t>
    <phoneticPr fontId="2"/>
  </si>
  <si>
    <r>
      <t xml:space="preserve">2. Please E-mail or fax this form to </t>
    </r>
    <r>
      <rPr>
        <b/>
        <sz val="11"/>
        <rFont val="Arial"/>
        <family val="2"/>
      </rPr>
      <t>Shirokanedai</t>
    </r>
    <r>
      <rPr>
        <sz val="11"/>
        <rFont val="Arial"/>
        <family val="2"/>
      </rPr>
      <t xml:space="preserve"> Lodge a week before the date of delivery at the latest.</t>
    </r>
    <phoneticPr fontId="2"/>
  </si>
  <si>
    <t>3. The customer would be liable for any loss or damage of our rental products.</t>
    <phoneticPr fontId="2"/>
  </si>
  <si>
    <t>4. You can not get a refund even if you shorten the rental period.</t>
    <phoneticPr fontId="2"/>
  </si>
  <si>
    <t>5. Please have access to our homepage if you are interested in the images and prices of our renal products: http://www.noguchi-net.co.jp/</t>
    <phoneticPr fontId="2"/>
  </si>
  <si>
    <t xml:space="preserve">  shirokanedai_lodge@ml.adm.u-tokyo.ac.jp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</si>
</sst>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80" formatCode="0&quot;month(s)&quot;"/>
    <numFmt numFmtId="181" formatCode="0&quot;day(s)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u/>
      <sz val="16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indexed="81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name val="Arial"/>
      <family val="2"/>
    </font>
    <font>
      <b/>
      <sz val="11"/>
      <name val="ＭＳ Ｐゴシック"/>
      <family val="3"/>
      <charset val="128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u/>
      <sz val="16"/>
      <color indexed="10"/>
      <name val="ＭＳ Ｐ明朝"/>
      <family val="1"/>
      <charset val="128"/>
    </font>
    <font>
      <b/>
      <u/>
      <sz val="16"/>
      <color indexed="10"/>
      <name val="Arial"/>
      <family val="2"/>
    </font>
    <font>
      <b/>
      <sz val="12"/>
      <name val="ＭＳ Ｐゴシック"/>
      <family val="3"/>
      <charset val="128"/>
    </font>
    <font>
      <b/>
      <sz val="16"/>
      <name val="Arial"/>
      <family val="2"/>
    </font>
    <font>
      <b/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Fill="1" applyBorder="1" applyAlignment="1"/>
    <xf numFmtId="0" fontId="13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11" fillId="0" borderId="6" xfId="0" applyFont="1" applyFill="1" applyBorder="1" applyAlignment="1"/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3" fillId="0" borderId="0" xfId="0" applyFont="1" applyFill="1" applyAlignment="1">
      <alignment vertical="center" textRotation="180"/>
    </xf>
    <xf numFmtId="0" fontId="5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11" fillId="0" borderId="0" xfId="0" applyFont="1" applyFill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Border="1" applyAlignment="1"/>
    <xf numFmtId="0" fontId="9" fillId="0" borderId="0" xfId="0" quotePrefix="1" applyFont="1" applyBorder="1" applyAlignment="1"/>
    <xf numFmtId="0" fontId="24" fillId="2" borderId="0" xfId="0" applyFont="1" applyFill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2" fillId="0" borderId="3" xfId="0" applyFont="1" applyBorder="1" applyAlignment="1"/>
    <xf numFmtId="0" fontId="0" fillId="0" borderId="3" xfId="0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/>
    <xf numFmtId="0" fontId="0" fillId="0" borderId="3" xfId="2" applyFont="1" applyBorder="1" applyAlignment="1">
      <alignment vertical="center" shrinkToFit="1"/>
    </xf>
    <xf numFmtId="0" fontId="12" fillId="0" borderId="5" xfId="0" applyFont="1" applyFill="1" applyBorder="1" applyAlignment="1"/>
    <xf numFmtId="5" fontId="26" fillId="0" borderId="5" xfId="0" applyNumberFormat="1" applyFont="1" applyFill="1" applyBorder="1" applyAlignment="1">
      <alignment horizontal="center" vertical="center"/>
    </xf>
    <xf numFmtId="14" fontId="3" fillId="0" borderId="0" xfId="0" applyNumberFormat="1" applyFont="1" applyFill="1">
      <alignment vertical="center"/>
    </xf>
    <xf numFmtId="5" fontId="0" fillId="0" borderId="0" xfId="0" applyNumberFormat="1" applyFont="1">
      <alignment vertical="center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5" fontId="26" fillId="0" borderId="29" xfId="0" applyNumberFormat="1" applyFont="1" applyFill="1" applyBorder="1" applyAlignment="1">
      <alignment horizontal="center" vertical="center"/>
    </xf>
    <xf numFmtId="0" fontId="9" fillId="0" borderId="30" xfId="0" applyFont="1" applyBorder="1" applyAlignment="1"/>
    <xf numFmtId="0" fontId="9" fillId="0" borderId="23" xfId="0" applyFont="1" applyFill="1" applyBorder="1" applyAlignment="1">
      <alignment horizontal="center"/>
    </xf>
    <xf numFmtId="0" fontId="13" fillId="0" borderId="18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32" fillId="3" borderId="32" xfId="0" applyFont="1" applyFill="1" applyBorder="1" applyAlignment="1" applyProtection="1">
      <alignment horizontal="center" vertical="center"/>
      <protection locked="0"/>
    </xf>
    <xf numFmtId="0" fontId="32" fillId="3" borderId="10" xfId="0" applyFont="1" applyFill="1" applyBorder="1" applyAlignment="1" applyProtection="1">
      <alignment horizontal="center" vertical="center"/>
      <protection locked="0"/>
    </xf>
    <xf numFmtId="0" fontId="32" fillId="3" borderId="33" xfId="0" applyFont="1" applyFill="1" applyBorder="1" applyAlignment="1" applyProtection="1">
      <alignment horizontal="center" vertical="center"/>
      <protection locked="0"/>
    </xf>
    <xf numFmtId="0" fontId="33" fillId="3" borderId="34" xfId="0" applyFont="1" applyFill="1" applyBorder="1" applyAlignment="1">
      <alignment vertical="center"/>
    </xf>
    <xf numFmtId="0" fontId="16" fillId="3" borderId="35" xfId="0" applyFont="1" applyFill="1" applyBorder="1" applyAlignment="1" applyProtection="1">
      <alignment vertical="center"/>
      <protection locked="0"/>
    </xf>
    <xf numFmtId="0" fontId="16" fillId="3" borderId="36" xfId="0" applyFont="1" applyFill="1" applyBorder="1" applyAlignment="1" applyProtection="1">
      <alignment vertical="center"/>
      <protection locked="0"/>
    </xf>
    <xf numFmtId="0" fontId="12" fillId="0" borderId="0" xfId="2" applyFont="1">
      <alignment vertical="center"/>
    </xf>
    <xf numFmtId="0" fontId="11" fillId="0" borderId="0" xfId="2" applyFont="1" applyBorder="1" applyAlignment="1"/>
    <xf numFmtId="0" fontId="32" fillId="3" borderId="37" xfId="0" applyFont="1" applyFill="1" applyBorder="1" applyAlignment="1" applyProtection="1">
      <alignment horizontal="center" vertical="center"/>
      <protection locked="0"/>
    </xf>
    <xf numFmtId="0" fontId="32" fillId="3" borderId="38" xfId="0" applyFont="1" applyFill="1" applyBorder="1" applyAlignment="1" applyProtection="1">
      <alignment horizontal="center" vertical="center"/>
      <protection locked="0"/>
    </xf>
    <xf numFmtId="0" fontId="32" fillId="3" borderId="34" xfId="0" applyFont="1" applyFill="1" applyBorder="1" applyAlignment="1" applyProtection="1">
      <alignment horizontal="center" vertical="center"/>
      <protection locked="0"/>
    </xf>
    <xf numFmtId="0" fontId="32" fillId="3" borderId="35" xfId="0" applyFont="1" applyFill="1" applyBorder="1" applyAlignment="1" applyProtection="1">
      <alignment vertical="center"/>
      <protection locked="0"/>
    </xf>
    <xf numFmtId="0" fontId="32" fillId="3" borderId="39" xfId="0" applyFont="1" applyFill="1" applyBorder="1" applyAlignment="1" applyProtection="1">
      <alignment vertical="center"/>
      <protection locked="0"/>
    </xf>
    <xf numFmtId="0" fontId="32" fillId="3" borderId="36" xfId="0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5" fontId="16" fillId="0" borderId="48" xfId="0" applyNumberFormat="1" applyFont="1" applyFill="1" applyBorder="1" applyAlignment="1">
      <alignment horizontal="center" vertical="center"/>
    </xf>
    <xf numFmtId="5" fontId="16" fillId="0" borderId="49" xfId="0" applyNumberFormat="1" applyFont="1" applyFill="1" applyBorder="1" applyAlignment="1">
      <alignment horizontal="center" vertical="center"/>
    </xf>
    <xf numFmtId="5" fontId="16" fillId="0" borderId="41" xfId="0" applyNumberFormat="1" applyFont="1" applyFill="1" applyBorder="1" applyAlignment="1">
      <alignment horizontal="center" vertical="center"/>
    </xf>
    <xf numFmtId="181" fontId="9" fillId="0" borderId="60" xfId="1" applyNumberFormat="1" applyFont="1" applyFill="1" applyBorder="1" applyAlignment="1">
      <alignment horizontal="center" vertical="center" wrapText="1"/>
    </xf>
    <xf numFmtId="181" fontId="9" fillId="0" borderId="22" xfId="1" applyNumberFormat="1" applyFont="1" applyFill="1" applyBorder="1" applyAlignment="1">
      <alignment horizontal="center" vertical="center" wrapText="1"/>
    </xf>
    <xf numFmtId="181" fontId="9" fillId="0" borderId="7" xfId="1" applyNumberFormat="1" applyFont="1" applyFill="1" applyBorder="1" applyAlignment="1">
      <alignment horizontal="center" vertical="center" wrapText="1"/>
    </xf>
    <xf numFmtId="180" fontId="9" fillId="0" borderId="61" xfId="1" applyNumberFormat="1" applyFont="1" applyFill="1" applyBorder="1" applyAlignment="1">
      <alignment horizontal="center" vertical="center" wrapText="1"/>
    </xf>
    <xf numFmtId="180" fontId="9" fillId="0" borderId="6" xfId="1" applyNumberFormat="1" applyFont="1" applyFill="1" applyBorder="1" applyAlignment="1">
      <alignment horizontal="center" vertical="center" wrapText="1"/>
    </xf>
    <xf numFmtId="180" fontId="9" fillId="0" borderId="23" xfId="1" applyNumberFormat="1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vertical="center" shrinkToFit="1"/>
    </xf>
    <xf numFmtId="0" fontId="13" fillId="0" borderId="36" xfId="0" applyFont="1" applyFill="1" applyBorder="1" applyAlignment="1">
      <alignment vertical="center" shrinkToFit="1"/>
    </xf>
    <xf numFmtId="5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7" fillId="0" borderId="18" xfId="0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9" fillId="0" borderId="42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top"/>
    </xf>
    <xf numFmtId="0" fontId="32" fillId="3" borderId="17" xfId="0" applyFont="1" applyFill="1" applyBorder="1" applyAlignment="1" applyProtection="1">
      <alignment vertical="center"/>
      <protection locked="0"/>
    </xf>
    <xf numFmtId="0" fontId="32" fillId="3" borderId="5" xfId="0" applyFont="1" applyFill="1" applyBorder="1" applyAlignment="1" applyProtection="1">
      <alignment vertical="center"/>
      <protection locked="0"/>
    </xf>
    <xf numFmtId="0" fontId="32" fillId="3" borderId="35" xfId="0" applyFont="1" applyFill="1" applyBorder="1" applyAlignment="1" applyProtection="1">
      <alignment vertical="center"/>
      <protection locked="0"/>
    </xf>
    <xf numFmtId="0" fontId="32" fillId="3" borderId="57" xfId="0" applyFont="1" applyFill="1" applyBorder="1" applyAlignment="1" applyProtection="1">
      <alignment vertical="center"/>
      <protection locked="0"/>
    </xf>
    <xf numFmtId="0" fontId="9" fillId="0" borderId="40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9" fillId="0" borderId="4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  <protection locked="0"/>
    </xf>
    <xf numFmtId="0" fontId="16" fillId="3" borderId="49" xfId="0" applyFont="1" applyFill="1" applyBorder="1" applyAlignment="1" applyProtection="1">
      <alignment horizontal="center" vertical="center"/>
      <protection locked="0"/>
    </xf>
    <xf numFmtId="0" fontId="22" fillId="3" borderId="49" xfId="0" applyFont="1" applyFill="1" applyBorder="1" applyAlignment="1" applyProtection="1">
      <alignment horizontal="center" vertical="center"/>
      <protection locked="0"/>
    </xf>
    <xf numFmtId="0" fontId="13" fillId="0" borderId="50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13" fillId="0" borderId="52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9" fillId="0" borderId="3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5" fontId="31" fillId="2" borderId="18" xfId="0" applyNumberFormat="1" applyFont="1" applyFill="1" applyBorder="1" applyAlignment="1">
      <alignment horizontal="center" vertical="center"/>
    </xf>
    <xf numFmtId="5" fontId="31" fillId="2" borderId="5" xfId="0" applyNumberFormat="1" applyFont="1" applyFill="1" applyBorder="1" applyAlignment="1">
      <alignment horizontal="center" vertical="center"/>
    </xf>
    <xf numFmtId="5" fontId="26" fillId="2" borderId="3" xfId="0" applyNumberFormat="1" applyFont="1" applyFill="1" applyBorder="1" applyAlignment="1">
      <alignment horizontal="center" vertical="center"/>
    </xf>
    <xf numFmtId="5" fontId="31" fillId="2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34" fillId="0" borderId="3" xfId="0" applyFont="1" applyBorder="1" applyAlignment="1">
      <alignment horizontal="center" wrapText="1"/>
    </xf>
    <xf numFmtId="0" fontId="34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 vertical="center"/>
    </xf>
    <xf numFmtId="0" fontId="15" fillId="0" borderId="6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5" fontId="26" fillId="2" borderId="18" xfId="0" applyNumberFormat="1" applyFont="1" applyFill="1" applyBorder="1" applyAlignment="1">
      <alignment horizontal="center" vertical="center"/>
    </xf>
    <xf numFmtId="5" fontId="26" fillId="2" borderId="5" xfId="0" applyNumberFormat="1" applyFont="1" applyFill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komaba_lodge.adm@gs.mail.u-tokyo.ac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-komaba_lodge.adm@gs.mail.u-tokyo.ac.j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Y34"/>
  <sheetViews>
    <sheetView tabSelected="1" zoomScale="75" zoomScaleNormal="75" workbookViewId="0">
      <selection activeCell="G5" sqref="G5"/>
    </sheetView>
  </sheetViews>
  <sheetFormatPr defaultRowHeight="11.25" x14ac:dyDescent="0.15"/>
  <cols>
    <col min="1" max="1" width="5.5" style="1" customWidth="1"/>
    <col min="2" max="2" width="14.75" style="3" customWidth="1"/>
    <col min="3" max="3" width="12.375" style="3" customWidth="1"/>
    <col min="4" max="6" width="12.375" style="1" customWidth="1"/>
    <col min="7" max="7" width="12.5" style="1" customWidth="1"/>
    <col min="8" max="8" width="12.75" style="1" customWidth="1"/>
    <col min="9" max="9" width="12.375" style="1" customWidth="1"/>
    <col min="10" max="10" width="11.875" style="1" customWidth="1"/>
    <col min="11" max="11" width="0.875" style="1" customWidth="1"/>
    <col min="12" max="12" width="0.75" style="1" customWidth="1"/>
    <col min="13" max="16384" width="9" style="1"/>
  </cols>
  <sheetData>
    <row r="1" spans="1:25" ht="26.25" customHeight="1" x14ac:dyDescent="0.15">
      <c r="A1" s="35"/>
      <c r="B1" s="142" t="s">
        <v>69</v>
      </c>
      <c r="C1" s="142"/>
      <c r="D1" s="142"/>
      <c r="E1" s="142"/>
      <c r="F1" s="142"/>
      <c r="G1" s="142"/>
      <c r="H1" s="142"/>
      <c r="I1" s="142"/>
      <c r="J1" s="142"/>
    </row>
    <row r="2" spans="1:25" ht="19.5" customHeight="1" x14ac:dyDescent="0.15">
      <c r="A2" s="35"/>
      <c r="B2" s="150" t="s">
        <v>70</v>
      </c>
      <c r="C2" s="150"/>
      <c r="D2" s="150"/>
      <c r="E2" s="150"/>
      <c r="F2" s="150"/>
      <c r="G2" s="150"/>
      <c r="H2" s="150"/>
      <c r="I2" s="150"/>
      <c r="J2" s="150"/>
    </row>
    <row r="3" spans="1:25" ht="18" customHeight="1" x14ac:dyDescent="0.25">
      <c r="A3" s="35"/>
      <c r="B3" s="143" t="s">
        <v>2</v>
      </c>
      <c r="C3" s="144"/>
      <c r="D3" s="144"/>
      <c r="E3" s="144"/>
      <c r="F3" s="144"/>
      <c r="G3" s="144"/>
      <c r="H3" s="144"/>
      <c r="I3" s="144"/>
      <c r="J3" s="144"/>
    </row>
    <row r="4" spans="1:25" ht="11.25" customHeight="1" thickBot="1" x14ac:dyDescent="0.3">
      <c r="A4" s="35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 x14ac:dyDescent="0.25">
      <c r="A5" s="35"/>
      <c r="B5" s="145" t="s">
        <v>71</v>
      </c>
      <c r="C5" s="48" t="s">
        <v>27</v>
      </c>
      <c r="D5" s="45" t="s">
        <v>72</v>
      </c>
      <c r="E5" s="49" t="s">
        <v>73</v>
      </c>
      <c r="F5" s="36"/>
      <c r="G5" s="37"/>
      <c r="H5" s="38"/>
      <c r="I5" s="14"/>
      <c r="J5" s="38"/>
      <c r="K5" s="2"/>
      <c r="L5"/>
    </row>
    <row r="6" spans="1:25" ht="30" customHeight="1" thickBot="1" x14ac:dyDescent="0.3">
      <c r="A6" s="35"/>
      <c r="B6" s="146"/>
      <c r="C6" s="98"/>
      <c r="D6" s="99"/>
      <c r="E6" s="100"/>
      <c r="F6" s="87"/>
      <c r="G6" s="39"/>
      <c r="H6" s="40"/>
      <c r="I6" s="41"/>
      <c r="J6" s="40"/>
      <c r="K6" s="2"/>
      <c r="L6" s="2"/>
    </row>
    <row r="7" spans="1:25" ht="30" customHeight="1" x14ac:dyDescent="0.15">
      <c r="A7" s="35"/>
      <c r="B7" s="46" t="s">
        <v>24</v>
      </c>
      <c r="C7" s="151"/>
      <c r="D7" s="152"/>
      <c r="E7" s="152"/>
      <c r="F7" s="153"/>
      <c r="G7" s="154"/>
      <c r="H7" s="50" t="s">
        <v>74</v>
      </c>
      <c r="I7" s="93" t="s">
        <v>75</v>
      </c>
      <c r="J7" s="103"/>
      <c r="K7" s="2"/>
      <c r="L7" s="2"/>
    </row>
    <row r="8" spans="1:25" ht="30" customHeight="1" x14ac:dyDescent="0.15">
      <c r="A8" s="35"/>
      <c r="B8" s="47" t="s">
        <v>0</v>
      </c>
      <c r="C8" s="102"/>
      <c r="D8" s="101"/>
      <c r="E8" s="101"/>
      <c r="F8" s="101"/>
      <c r="G8" s="101"/>
      <c r="H8" s="94"/>
      <c r="I8" s="94"/>
      <c r="J8" s="95"/>
      <c r="K8" s="2"/>
      <c r="L8" s="2"/>
    </row>
    <row r="9" spans="1:25" ht="26.25" customHeight="1" x14ac:dyDescent="0.15">
      <c r="A9" s="35"/>
      <c r="B9" s="47" t="s">
        <v>76</v>
      </c>
      <c r="C9" s="147" t="s">
        <v>77</v>
      </c>
      <c r="D9" s="148"/>
      <c r="E9" s="148"/>
      <c r="F9" s="148"/>
      <c r="G9" s="148"/>
      <c r="H9" s="148"/>
      <c r="I9" s="148"/>
      <c r="J9" s="149"/>
      <c r="K9" s="2"/>
    </row>
    <row r="10" spans="1:25" ht="26.25" customHeight="1" x14ac:dyDescent="0.15">
      <c r="A10" s="35"/>
      <c r="B10" s="155" t="s">
        <v>78</v>
      </c>
      <c r="C10" s="158" t="s">
        <v>79</v>
      </c>
      <c r="D10" s="159"/>
      <c r="E10" s="159"/>
      <c r="F10" s="159"/>
      <c r="G10" s="51" t="s">
        <v>80</v>
      </c>
      <c r="H10" s="137" t="s">
        <v>81</v>
      </c>
      <c r="I10" s="138"/>
      <c r="J10" s="139"/>
      <c r="K10" s="2"/>
    </row>
    <row r="11" spans="1:25" ht="26.25" customHeight="1" x14ac:dyDescent="0.15">
      <c r="A11" s="35"/>
      <c r="B11" s="156"/>
      <c r="C11" s="57" t="s">
        <v>82</v>
      </c>
      <c r="D11" s="58" t="s">
        <v>83</v>
      </c>
      <c r="E11" s="52"/>
      <c r="F11" s="42"/>
      <c r="G11" s="56" t="s">
        <v>46</v>
      </c>
      <c r="H11" s="88" t="s">
        <v>84</v>
      </c>
      <c r="I11" s="43"/>
      <c r="J11" s="44"/>
      <c r="K11" s="2"/>
    </row>
    <row r="12" spans="1:25" ht="22.5" customHeight="1" x14ac:dyDescent="0.15">
      <c r="A12" s="35"/>
      <c r="B12" s="156"/>
      <c r="C12" s="140" t="s">
        <v>85</v>
      </c>
      <c r="D12" s="89" t="s">
        <v>86</v>
      </c>
      <c r="E12" s="60"/>
      <c r="F12" s="60"/>
      <c r="G12" s="60"/>
      <c r="H12" s="60"/>
      <c r="I12" s="60"/>
      <c r="J12" s="83"/>
      <c r="K12" s="59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 x14ac:dyDescent="0.15">
      <c r="A13" s="35"/>
      <c r="B13" s="157"/>
      <c r="C13" s="141"/>
      <c r="D13" s="61" t="s">
        <v>87</v>
      </c>
      <c r="E13" s="62"/>
      <c r="F13" s="62"/>
      <c r="G13" s="62"/>
      <c r="H13" s="62"/>
      <c r="I13" s="62"/>
      <c r="J13" s="84"/>
      <c r="K13" s="59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 x14ac:dyDescent="0.15">
      <c r="A14" s="35"/>
      <c r="B14" s="160" t="s">
        <v>26</v>
      </c>
      <c r="C14" s="162" t="s">
        <v>28</v>
      </c>
      <c r="D14" s="13" t="s">
        <v>27</v>
      </c>
      <c r="E14" s="13" t="s">
        <v>21</v>
      </c>
      <c r="F14" s="13" t="s">
        <v>22</v>
      </c>
      <c r="G14" s="164" t="s">
        <v>29</v>
      </c>
      <c r="H14" s="13" t="s">
        <v>27</v>
      </c>
      <c r="I14" s="13" t="s">
        <v>21</v>
      </c>
      <c r="J14" s="53" t="s">
        <v>22</v>
      </c>
    </row>
    <row r="15" spans="1:25" ht="29.25" customHeight="1" thickBot="1" x14ac:dyDescent="0.2">
      <c r="A15" s="35"/>
      <c r="B15" s="161"/>
      <c r="C15" s="163"/>
      <c r="D15" s="80"/>
      <c r="E15" s="81"/>
      <c r="F15" s="81"/>
      <c r="G15" s="165"/>
      <c r="H15" s="80"/>
      <c r="I15" s="80"/>
      <c r="J15" s="82"/>
      <c r="K15" s="78"/>
    </row>
    <row r="16" spans="1:25" ht="13.5" customHeight="1" thickBot="1" x14ac:dyDescent="0.2">
      <c r="A16" s="35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 x14ac:dyDescent="0.2">
      <c r="A17" s="35"/>
      <c r="B17" s="166" t="s">
        <v>1</v>
      </c>
      <c r="C17" s="167"/>
      <c r="D17" s="167"/>
      <c r="E17" s="167"/>
      <c r="F17" s="168"/>
      <c r="G17" s="54" t="s">
        <v>23</v>
      </c>
      <c r="H17" s="104" t="s">
        <v>61</v>
      </c>
      <c r="I17" s="105"/>
      <c r="J17" s="54" t="s">
        <v>60</v>
      </c>
    </row>
    <row r="18" spans="1:14" ht="23.25" customHeight="1" x14ac:dyDescent="0.15">
      <c r="A18" s="35"/>
      <c r="B18" s="115" t="s">
        <v>50</v>
      </c>
      <c r="C18" s="116"/>
      <c r="D18" s="172" t="s">
        <v>30</v>
      </c>
      <c r="E18" s="173"/>
      <c r="F18" s="174"/>
      <c r="G18" s="169"/>
      <c r="H18" s="112" t="str">
        <f>IF(D15="","",DATEDIF(DATE(D15,E15,F15),DATE(H15,I15,J15)+1,"M"))</f>
        <v/>
      </c>
      <c r="I18" s="109" t="str">
        <f>IF(D15="","",DATEDIF(DATE(D15,E15,F15),DATE(H15,I15,J15)+1,"MD"))</f>
        <v/>
      </c>
      <c r="J18" s="106" t="str">
        <f>IF(G18="","",SUM(L18:L27))</f>
        <v/>
      </c>
      <c r="K18" s="127" t="e">
        <f>DATEDIF(DATE(D15,E15,F15),DATE(H15,I15,J15)+1,"D")</f>
        <v>#NUM!</v>
      </c>
      <c r="L18" s="126" t="str">
        <f>IF(G18="","",IF(H18=0,Introduction!B20*G18*1.1,(Introduction!D20*K18+2000)*G18*1.1))</f>
        <v/>
      </c>
    </row>
    <row r="19" spans="1:14" ht="23.25" customHeight="1" x14ac:dyDescent="0.15">
      <c r="A19" s="35"/>
      <c r="B19" s="117"/>
      <c r="C19" s="118"/>
      <c r="D19" s="120" t="s">
        <v>18</v>
      </c>
      <c r="E19" s="121"/>
      <c r="F19" s="122"/>
      <c r="G19" s="170"/>
      <c r="H19" s="113"/>
      <c r="I19" s="110"/>
      <c r="J19" s="107"/>
      <c r="K19" s="127"/>
      <c r="L19" s="126"/>
    </row>
    <row r="20" spans="1:14" ht="22.5" customHeight="1" x14ac:dyDescent="0.15">
      <c r="A20" s="35"/>
      <c r="B20" s="119"/>
      <c r="C20" s="118"/>
      <c r="D20" s="123" t="s">
        <v>11</v>
      </c>
      <c r="E20" s="124"/>
      <c r="F20" s="125"/>
      <c r="G20" s="171"/>
      <c r="H20" s="113"/>
      <c r="I20" s="110"/>
      <c r="J20" s="107"/>
      <c r="K20" s="127"/>
      <c r="L20" s="126"/>
    </row>
    <row r="21" spans="1:14" ht="21.75" customHeight="1" x14ac:dyDescent="0.15">
      <c r="A21" s="35"/>
      <c r="B21" s="119"/>
      <c r="C21" s="118"/>
      <c r="D21" s="120" t="s">
        <v>31</v>
      </c>
      <c r="E21" s="121"/>
      <c r="F21" s="122"/>
      <c r="G21" s="171"/>
      <c r="H21" s="113"/>
      <c r="I21" s="110"/>
      <c r="J21" s="107"/>
      <c r="K21" s="127"/>
      <c r="L21" s="126"/>
    </row>
    <row r="22" spans="1:14" ht="21.75" customHeight="1" x14ac:dyDescent="0.15">
      <c r="A22" s="35"/>
      <c r="B22" s="119"/>
      <c r="C22" s="118"/>
      <c r="D22" s="120" t="s">
        <v>14</v>
      </c>
      <c r="E22" s="121"/>
      <c r="F22" s="122"/>
      <c r="G22" s="171"/>
      <c r="H22" s="113"/>
      <c r="I22" s="110"/>
      <c r="J22" s="107"/>
      <c r="K22" s="127"/>
      <c r="L22" s="126"/>
    </row>
    <row r="23" spans="1:14" ht="22.5" customHeight="1" thickBot="1" x14ac:dyDescent="0.2">
      <c r="A23" s="35"/>
      <c r="B23" s="119"/>
      <c r="C23" s="118"/>
      <c r="D23" s="120" t="s">
        <v>12</v>
      </c>
      <c r="E23" s="121"/>
      <c r="F23" s="122"/>
      <c r="G23" s="171"/>
      <c r="H23" s="113"/>
      <c r="I23" s="110"/>
      <c r="J23" s="107"/>
      <c r="K23" s="127"/>
      <c r="L23" s="126"/>
    </row>
    <row r="24" spans="1:14" ht="21.75" customHeight="1" x14ac:dyDescent="0.15">
      <c r="A24" s="35"/>
      <c r="B24" s="178" t="s">
        <v>66</v>
      </c>
      <c r="C24" s="179"/>
      <c r="D24" s="175" t="s">
        <v>18</v>
      </c>
      <c r="E24" s="176"/>
      <c r="F24" s="177"/>
      <c r="G24" s="90"/>
      <c r="H24" s="113"/>
      <c r="I24" s="110"/>
      <c r="J24" s="107"/>
      <c r="K24" s="127"/>
      <c r="L24" s="79" t="str">
        <f>IF(G24=0,"",IF(H$18=0,Introduction!B22*G24*1.1,Introduction!D22*K$18*G24*1.1))</f>
        <v/>
      </c>
      <c r="M24"/>
      <c r="N24"/>
    </row>
    <row r="25" spans="1:14" ht="21.75" customHeight="1" x14ac:dyDescent="0.15">
      <c r="A25" s="35"/>
      <c r="B25" s="180"/>
      <c r="C25" s="181"/>
      <c r="D25" s="120" t="s">
        <v>11</v>
      </c>
      <c r="E25" s="121"/>
      <c r="F25" s="121"/>
      <c r="G25" s="91"/>
      <c r="H25" s="113"/>
      <c r="I25" s="110"/>
      <c r="J25" s="107"/>
      <c r="K25" s="127"/>
      <c r="L25" s="79" t="str">
        <f>IF(G25=0,"",IF(H$18=0,Introduction!B23*G25*1.1,Introduction!D23*K$18*G25*1.1))</f>
        <v/>
      </c>
      <c r="M25"/>
      <c r="N25"/>
    </row>
    <row r="26" spans="1:14" ht="21.75" customHeight="1" x14ac:dyDescent="0.15">
      <c r="A26" s="35"/>
      <c r="B26" s="180"/>
      <c r="C26" s="181"/>
      <c r="D26" s="128" t="s">
        <v>14</v>
      </c>
      <c r="E26" s="129"/>
      <c r="F26" s="130"/>
      <c r="G26" s="91"/>
      <c r="H26" s="113"/>
      <c r="I26" s="110"/>
      <c r="J26" s="107"/>
      <c r="K26" s="127"/>
      <c r="L26" s="79" t="str">
        <f>IF(G26=0,"",IF(H$18=0,Introduction!B24*G26*1.1,Introduction!D24*K$18*G26*1.1))</f>
        <v/>
      </c>
      <c r="M26"/>
      <c r="N26"/>
    </row>
    <row r="27" spans="1:14" ht="21.75" customHeight="1" thickBot="1" x14ac:dyDescent="0.2">
      <c r="A27" s="35"/>
      <c r="B27" s="182"/>
      <c r="C27" s="183"/>
      <c r="D27" s="131" t="s">
        <v>12</v>
      </c>
      <c r="E27" s="132"/>
      <c r="F27" s="132"/>
      <c r="G27" s="92"/>
      <c r="H27" s="114"/>
      <c r="I27" s="111"/>
      <c r="J27" s="108"/>
      <c r="K27" s="127"/>
      <c r="L27" s="79" t="str">
        <f>IF(G27=0,"",IF(H$18=0,Introduction!B25*G27*1.1,Introduction!D25*K$18*G27*1.1))</f>
        <v/>
      </c>
      <c r="M27"/>
      <c r="N27"/>
    </row>
    <row r="28" spans="1:14" ht="10.5" customHeight="1" x14ac:dyDescent="0.15">
      <c r="A28" s="35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 x14ac:dyDescent="0.15">
      <c r="A29" s="35"/>
      <c r="B29" s="55" t="s">
        <v>88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 x14ac:dyDescent="0.15">
      <c r="A30" s="35"/>
      <c r="B30" s="133" t="s">
        <v>89</v>
      </c>
      <c r="C30" s="134"/>
      <c r="D30" s="134"/>
      <c r="E30" s="134"/>
      <c r="F30" s="134"/>
      <c r="G30" s="134"/>
      <c r="H30" s="134"/>
      <c r="I30" s="134"/>
      <c r="J30" s="134"/>
      <c r="L30"/>
      <c r="M30"/>
      <c r="N30"/>
    </row>
    <row r="31" spans="1:14" ht="17.25" customHeight="1" x14ac:dyDescent="0.15">
      <c r="A31" s="66"/>
      <c r="B31" s="135" t="s">
        <v>90</v>
      </c>
      <c r="C31" s="136"/>
      <c r="D31" s="136"/>
      <c r="E31" s="136"/>
      <c r="F31" s="136"/>
      <c r="G31" s="136"/>
      <c r="H31" s="136"/>
      <c r="I31" s="136"/>
      <c r="J31" s="136"/>
    </row>
    <row r="32" spans="1:14" ht="17.25" customHeight="1" x14ac:dyDescent="0.15">
      <c r="A32" s="15"/>
      <c r="B32" s="133" t="s">
        <v>91</v>
      </c>
      <c r="C32" s="134"/>
      <c r="D32" s="134"/>
      <c r="E32" s="134"/>
      <c r="F32" s="134"/>
      <c r="G32" s="134"/>
      <c r="H32" s="134"/>
      <c r="I32" s="134"/>
      <c r="J32" s="134"/>
    </row>
    <row r="33" spans="1:10" ht="18" customHeight="1" x14ac:dyDescent="0.15">
      <c r="A33" s="15"/>
      <c r="B33" s="133" t="s">
        <v>92</v>
      </c>
      <c r="C33" s="133"/>
      <c r="D33" s="133"/>
      <c r="E33" s="133"/>
      <c r="F33" s="133"/>
      <c r="G33" s="133"/>
      <c r="H33" s="133"/>
      <c r="I33" s="133"/>
      <c r="J33" s="133"/>
    </row>
    <row r="34" spans="1:10" ht="17.25" customHeight="1" x14ac:dyDescent="0.15">
      <c r="A34" s="15"/>
      <c r="B34" s="133" t="s">
        <v>93</v>
      </c>
      <c r="C34" s="134"/>
      <c r="D34" s="134"/>
      <c r="E34" s="134"/>
      <c r="F34" s="134"/>
      <c r="G34" s="134"/>
      <c r="H34" s="134"/>
      <c r="I34" s="134"/>
      <c r="J34" s="134"/>
    </row>
  </sheetData>
  <sheetProtection password="CC6F" sheet="1"/>
  <mergeCells count="38">
    <mergeCell ref="B14:B15"/>
    <mergeCell ref="C14:C15"/>
    <mergeCell ref="G14:G15"/>
    <mergeCell ref="B17:F17"/>
    <mergeCell ref="D25:F25"/>
    <mergeCell ref="G18:G23"/>
    <mergeCell ref="D18:F18"/>
    <mergeCell ref="D24:F24"/>
    <mergeCell ref="D21:F21"/>
    <mergeCell ref="B24:C27"/>
    <mergeCell ref="H10:J10"/>
    <mergeCell ref="C12:C13"/>
    <mergeCell ref="B1:J1"/>
    <mergeCell ref="B3:J3"/>
    <mergeCell ref="B5:B6"/>
    <mergeCell ref="C9:J9"/>
    <mergeCell ref="B2:J2"/>
    <mergeCell ref="C7:G7"/>
    <mergeCell ref="B10:B13"/>
    <mergeCell ref="C10:F10"/>
    <mergeCell ref="L18:L23"/>
    <mergeCell ref="K18:K27"/>
    <mergeCell ref="D26:F26"/>
    <mergeCell ref="D27:F27"/>
    <mergeCell ref="B34:J34"/>
    <mergeCell ref="B30:J30"/>
    <mergeCell ref="B31:J31"/>
    <mergeCell ref="B32:J32"/>
    <mergeCell ref="B33:J33"/>
    <mergeCell ref="H17:I17"/>
    <mergeCell ref="J18:J27"/>
    <mergeCell ref="I18:I27"/>
    <mergeCell ref="H18:H27"/>
    <mergeCell ref="B18:C23"/>
    <mergeCell ref="D23:F23"/>
    <mergeCell ref="D22:F22"/>
    <mergeCell ref="D20:F20"/>
    <mergeCell ref="D19:F19"/>
  </mergeCells>
  <phoneticPr fontId="2"/>
  <hyperlinks>
    <hyperlink ref="H10" r:id="rId1" display="m-komaba_lodge.adm@gs.mail.u-tokyo.ac.jp"/>
  </hyperlinks>
  <pageMargins left="0.21" right="0.2" top="0.52" bottom="0.2" header="0.2" footer="0.2"/>
  <pageSetup paperSize="9" scale="85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zoomScale="75" zoomScaleNormal="75" workbookViewId="0">
      <selection activeCell="C9" sqref="C9:J9"/>
    </sheetView>
  </sheetViews>
  <sheetFormatPr defaultRowHeight="11.25" x14ac:dyDescent="0.15"/>
  <cols>
    <col min="1" max="1" width="5.5" style="1" customWidth="1"/>
    <col min="2" max="2" width="14.75" style="3" customWidth="1"/>
    <col min="3" max="3" width="12.375" style="3" customWidth="1"/>
    <col min="4" max="6" width="12.375" style="1" customWidth="1"/>
    <col min="7" max="7" width="12.5" style="1" customWidth="1"/>
    <col min="8" max="8" width="12.75" style="1" customWidth="1"/>
    <col min="9" max="9" width="12.375" style="1" customWidth="1"/>
    <col min="10" max="10" width="11.875" style="1" customWidth="1"/>
    <col min="11" max="11" width="1.125" style="1" customWidth="1"/>
    <col min="12" max="12" width="0.875" style="1" customWidth="1"/>
    <col min="13" max="16384" width="9" style="1"/>
  </cols>
  <sheetData>
    <row r="1" spans="1:25" ht="26.25" customHeight="1" x14ac:dyDescent="0.15">
      <c r="A1" s="35"/>
      <c r="B1" s="142" t="s">
        <v>69</v>
      </c>
      <c r="C1" s="142"/>
      <c r="D1" s="142"/>
      <c r="E1" s="142"/>
      <c r="F1" s="142"/>
      <c r="G1" s="142"/>
      <c r="H1" s="142"/>
      <c r="I1" s="142"/>
      <c r="J1" s="142"/>
    </row>
    <row r="2" spans="1:25" ht="19.5" customHeight="1" x14ac:dyDescent="0.15">
      <c r="A2" s="35"/>
      <c r="B2" s="150" t="s">
        <v>70</v>
      </c>
      <c r="C2" s="150"/>
      <c r="D2" s="150"/>
      <c r="E2" s="150"/>
      <c r="F2" s="150"/>
      <c r="G2" s="150"/>
      <c r="H2" s="150"/>
      <c r="I2" s="150"/>
      <c r="J2" s="150"/>
    </row>
    <row r="3" spans="1:25" ht="18" customHeight="1" x14ac:dyDescent="0.25">
      <c r="A3" s="35"/>
      <c r="B3" s="143" t="s">
        <v>2</v>
      </c>
      <c r="C3" s="144"/>
      <c r="D3" s="144"/>
      <c r="E3" s="144"/>
      <c r="F3" s="144"/>
      <c r="G3" s="144"/>
      <c r="H3" s="144"/>
      <c r="I3" s="144"/>
      <c r="J3" s="144"/>
    </row>
    <row r="4" spans="1:25" ht="11.25" customHeight="1" thickBot="1" x14ac:dyDescent="0.3">
      <c r="A4" s="35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 x14ac:dyDescent="0.25">
      <c r="A5" s="35"/>
      <c r="B5" s="145" t="s">
        <v>71</v>
      </c>
      <c r="C5" s="48" t="s">
        <v>27</v>
      </c>
      <c r="D5" s="45" t="s">
        <v>72</v>
      </c>
      <c r="E5" s="49" t="s">
        <v>73</v>
      </c>
      <c r="F5" s="36"/>
      <c r="G5" s="37"/>
      <c r="H5" s="38"/>
      <c r="I5" s="14"/>
      <c r="J5" s="38"/>
      <c r="K5" s="2"/>
      <c r="L5"/>
    </row>
    <row r="6" spans="1:25" ht="30" customHeight="1" thickBot="1" x14ac:dyDescent="0.3">
      <c r="A6" s="35"/>
      <c r="B6" s="146"/>
      <c r="C6" s="98"/>
      <c r="D6" s="99"/>
      <c r="E6" s="100"/>
      <c r="F6" s="87"/>
      <c r="G6" s="39"/>
      <c r="H6" s="40"/>
      <c r="I6" s="41"/>
      <c r="J6" s="40"/>
      <c r="K6" s="2"/>
      <c r="L6" s="2"/>
    </row>
    <row r="7" spans="1:25" ht="30" customHeight="1" x14ac:dyDescent="0.15">
      <c r="A7" s="35"/>
      <c r="B7" s="46" t="s">
        <v>24</v>
      </c>
      <c r="C7" s="151"/>
      <c r="D7" s="152"/>
      <c r="E7" s="152"/>
      <c r="F7" s="153"/>
      <c r="G7" s="154"/>
      <c r="H7" s="50" t="s">
        <v>74</v>
      </c>
      <c r="I7" s="93" t="s">
        <v>75</v>
      </c>
      <c r="J7" s="103"/>
      <c r="K7" s="2"/>
      <c r="L7" s="2"/>
    </row>
    <row r="8" spans="1:25" ht="30" customHeight="1" x14ac:dyDescent="0.15">
      <c r="A8" s="35"/>
      <c r="B8" s="47" t="s">
        <v>0</v>
      </c>
      <c r="C8" s="102"/>
      <c r="D8" s="101"/>
      <c r="E8" s="101"/>
      <c r="F8" s="101"/>
      <c r="G8" s="101"/>
      <c r="H8" s="94"/>
      <c r="I8" s="94"/>
      <c r="J8" s="95"/>
      <c r="K8" s="2"/>
      <c r="L8" s="2"/>
    </row>
    <row r="9" spans="1:25" ht="26.25" customHeight="1" x14ac:dyDescent="0.15">
      <c r="A9" s="35"/>
      <c r="B9" s="47" t="s">
        <v>76</v>
      </c>
      <c r="C9" s="147" t="s">
        <v>77</v>
      </c>
      <c r="D9" s="148"/>
      <c r="E9" s="148"/>
      <c r="F9" s="148"/>
      <c r="G9" s="148"/>
      <c r="H9" s="148"/>
      <c r="I9" s="148"/>
      <c r="J9" s="149"/>
      <c r="K9" s="2"/>
    </row>
    <row r="10" spans="1:25" ht="26.25" customHeight="1" x14ac:dyDescent="0.15">
      <c r="A10" s="35"/>
      <c r="B10" s="155" t="s">
        <v>78</v>
      </c>
      <c r="C10" s="158" t="s">
        <v>79</v>
      </c>
      <c r="D10" s="159"/>
      <c r="E10" s="159"/>
      <c r="F10" s="159"/>
      <c r="G10" s="51" t="s">
        <v>80</v>
      </c>
      <c r="H10" s="137" t="s">
        <v>81</v>
      </c>
      <c r="I10" s="138"/>
      <c r="J10" s="139"/>
      <c r="K10" s="2"/>
    </row>
    <row r="11" spans="1:25" ht="26.25" customHeight="1" x14ac:dyDescent="0.15">
      <c r="A11" s="35"/>
      <c r="B11" s="156"/>
      <c r="C11" s="57" t="s">
        <v>82</v>
      </c>
      <c r="D11" s="58" t="s">
        <v>83</v>
      </c>
      <c r="E11" s="52"/>
      <c r="F11" s="42"/>
      <c r="G11" s="56" t="s">
        <v>46</v>
      </c>
      <c r="H11" s="88" t="s">
        <v>84</v>
      </c>
      <c r="I11" s="43"/>
      <c r="J11" s="44"/>
      <c r="K11" s="2"/>
    </row>
    <row r="12" spans="1:25" ht="22.5" customHeight="1" x14ac:dyDescent="0.15">
      <c r="A12" s="35"/>
      <c r="B12" s="156"/>
      <c r="C12" s="140" t="s">
        <v>85</v>
      </c>
      <c r="D12" s="89" t="s">
        <v>86</v>
      </c>
      <c r="E12" s="60"/>
      <c r="F12" s="60"/>
      <c r="G12" s="60"/>
      <c r="H12" s="60"/>
      <c r="I12" s="60"/>
      <c r="J12" s="83"/>
      <c r="K12" s="59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 x14ac:dyDescent="0.15">
      <c r="A13" s="35"/>
      <c r="B13" s="157"/>
      <c r="C13" s="141"/>
      <c r="D13" s="61" t="s">
        <v>87</v>
      </c>
      <c r="E13" s="62"/>
      <c r="F13" s="62"/>
      <c r="G13" s="62"/>
      <c r="H13" s="62"/>
      <c r="I13" s="62"/>
      <c r="J13" s="84"/>
      <c r="K13" s="59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 x14ac:dyDescent="0.15">
      <c r="A14" s="35"/>
      <c r="B14" s="160" t="s">
        <v>25</v>
      </c>
      <c r="C14" s="162" t="s">
        <v>28</v>
      </c>
      <c r="D14" s="13" t="s">
        <v>27</v>
      </c>
      <c r="E14" s="13" t="s">
        <v>21</v>
      </c>
      <c r="F14" s="13" t="s">
        <v>22</v>
      </c>
      <c r="G14" s="164" t="s">
        <v>29</v>
      </c>
      <c r="H14" s="13" t="s">
        <v>27</v>
      </c>
      <c r="I14" s="13" t="s">
        <v>21</v>
      </c>
      <c r="J14" s="53" t="s">
        <v>22</v>
      </c>
    </row>
    <row r="15" spans="1:25" ht="29.25" customHeight="1" thickBot="1" x14ac:dyDescent="0.2">
      <c r="A15" s="35"/>
      <c r="B15" s="161"/>
      <c r="C15" s="163"/>
      <c r="D15" s="80">
        <v>2019</v>
      </c>
      <c r="E15" s="81">
        <v>10</v>
      </c>
      <c r="F15" s="81">
        <v>1</v>
      </c>
      <c r="G15" s="165"/>
      <c r="H15" s="80">
        <v>2019</v>
      </c>
      <c r="I15" s="80">
        <v>10</v>
      </c>
      <c r="J15" s="82">
        <v>30</v>
      </c>
      <c r="K15" s="78"/>
    </row>
    <row r="16" spans="1:25" ht="13.5" customHeight="1" thickBot="1" x14ac:dyDescent="0.2">
      <c r="A16" s="35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 x14ac:dyDescent="0.2">
      <c r="A17" s="35"/>
      <c r="B17" s="166" t="s">
        <v>1</v>
      </c>
      <c r="C17" s="167"/>
      <c r="D17" s="167"/>
      <c r="E17" s="167"/>
      <c r="F17" s="168"/>
      <c r="G17" s="54" t="s">
        <v>23</v>
      </c>
      <c r="H17" s="104" t="s">
        <v>61</v>
      </c>
      <c r="I17" s="105"/>
      <c r="J17" s="54" t="s">
        <v>60</v>
      </c>
    </row>
    <row r="18" spans="1:14" ht="23.25" customHeight="1" x14ac:dyDescent="0.15">
      <c r="A18" s="35"/>
      <c r="B18" s="115" t="s">
        <v>50</v>
      </c>
      <c r="C18" s="116"/>
      <c r="D18" s="172" t="s">
        <v>30</v>
      </c>
      <c r="E18" s="173"/>
      <c r="F18" s="174"/>
      <c r="G18" s="169">
        <v>1</v>
      </c>
      <c r="H18" s="112">
        <f>IF(D15="","",DATEDIF(DATE(D15,E15,F15),DATE(H15,I15,J15)+1,"M"))</f>
        <v>0</v>
      </c>
      <c r="I18" s="109">
        <f>IF(D15="","",DATEDIF(DATE(D15,E15,F15),DATE(H15,I15,J15)+1,"MD"))</f>
        <v>30</v>
      </c>
      <c r="J18" s="106">
        <f>IF(G18="","",SUM(L18:L27))</f>
        <v>3355.0000000000005</v>
      </c>
      <c r="K18" s="127">
        <f>DATEDIF(DATE(D15,E15,F15),DATE(H15,I15,J15)+1,"D")</f>
        <v>30</v>
      </c>
      <c r="L18" s="126">
        <f>IF(G18="","",IF(H18=0,Introduction!B20*G18*1.1,(Introduction!D20*K18+2000)*G18*1.1))</f>
        <v>3355.0000000000005</v>
      </c>
    </row>
    <row r="19" spans="1:14" ht="23.25" customHeight="1" x14ac:dyDescent="0.15">
      <c r="A19" s="35"/>
      <c r="B19" s="117"/>
      <c r="C19" s="118"/>
      <c r="D19" s="120" t="s">
        <v>18</v>
      </c>
      <c r="E19" s="121"/>
      <c r="F19" s="122"/>
      <c r="G19" s="170"/>
      <c r="H19" s="113"/>
      <c r="I19" s="110"/>
      <c r="J19" s="107"/>
      <c r="K19" s="127"/>
      <c r="L19" s="126"/>
    </row>
    <row r="20" spans="1:14" ht="22.5" customHeight="1" x14ac:dyDescent="0.15">
      <c r="A20" s="35"/>
      <c r="B20" s="119"/>
      <c r="C20" s="118"/>
      <c r="D20" s="123" t="s">
        <v>11</v>
      </c>
      <c r="E20" s="124"/>
      <c r="F20" s="125"/>
      <c r="G20" s="171"/>
      <c r="H20" s="113"/>
      <c r="I20" s="110"/>
      <c r="J20" s="107"/>
      <c r="K20" s="127"/>
      <c r="L20" s="126"/>
    </row>
    <row r="21" spans="1:14" ht="21.75" customHeight="1" x14ac:dyDescent="0.15">
      <c r="A21" s="35"/>
      <c r="B21" s="119"/>
      <c r="C21" s="118"/>
      <c r="D21" s="120" t="s">
        <v>31</v>
      </c>
      <c r="E21" s="121"/>
      <c r="F21" s="122"/>
      <c r="G21" s="171"/>
      <c r="H21" s="113"/>
      <c r="I21" s="110"/>
      <c r="J21" s="107"/>
      <c r="K21" s="127"/>
      <c r="L21" s="126"/>
    </row>
    <row r="22" spans="1:14" ht="21.75" customHeight="1" x14ac:dyDescent="0.15">
      <c r="A22" s="35"/>
      <c r="B22" s="119"/>
      <c r="C22" s="118"/>
      <c r="D22" s="120" t="s">
        <v>14</v>
      </c>
      <c r="E22" s="121"/>
      <c r="F22" s="122"/>
      <c r="G22" s="171"/>
      <c r="H22" s="113"/>
      <c r="I22" s="110"/>
      <c r="J22" s="107"/>
      <c r="K22" s="127"/>
      <c r="L22" s="126"/>
    </row>
    <row r="23" spans="1:14" ht="22.5" customHeight="1" thickBot="1" x14ac:dyDescent="0.2">
      <c r="A23" s="35"/>
      <c r="B23" s="119"/>
      <c r="C23" s="118"/>
      <c r="D23" s="120" t="s">
        <v>12</v>
      </c>
      <c r="E23" s="121"/>
      <c r="F23" s="122"/>
      <c r="G23" s="171"/>
      <c r="H23" s="113"/>
      <c r="I23" s="110"/>
      <c r="J23" s="107"/>
      <c r="K23" s="127"/>
      <c r="L23" s="126"/>
    </row>
    <row r="24" spans="1:14" ht="21.75" customHeight="1" x14ac:dyDescent="0.15">
      <c r="A24" s="35"/>
      <c r="B24" s="178" t="s">
        <v>66</v>
      </c>
      <c r="C24" s="179"/>
      <c r="D24" s="175" t="s">
        <v>18</v>
      </c>
      <c r="E24" s="176"/>
      <c r="F24" s="177"/>
      <c r="G24" s="90"/>
      <c r="H24" s="113"/>
      <c r="I24" s="110"/>
      <c r="J24" s="107"/>
      <c r="K24" s="127"/>
      <c r="L24" s="79" t="str">
        <f>IF(G24=0,"",IF(H$18=0,Introduction!B22*G24*1.1,Introduction!D22*K$18*G24*1.1))</f>
        <v/>
      </c>
      <c r="M24"/>
      <c r="N24"/>
    </row>
    <row r="25" spans="1:14" ht="21.75" customHeight="1" x14ac:dyDescent="0.15">
      <c r="A25" s="35"/>
      <c r="B25" s="180"/>
      <c r="C25" s="181"/>
      <c r="D25" s="120" t="s">
        <v>11</v>
      </c>
      <c r="E25" s="121"/>
      <c r="F25" s="121"/>
      <c r="G25" s="91"/>
      <c r="H25" s="113"/>
      <c r="I25" s="110"/>
      <c r="J25" s="107"/>
      <c r="K25" s="127"/>
      <c r="L25" s="79" t="str">
        <f>IF(G25=0,"",IF(H$18=0,Introduction!B23*G25*1.1,Introduction!D23*K$18*G25*1.1))</f>
        <v/>
      </c>
      <c r="M25"/>
      <c r="N25"/>
    </row>
    <row r="26" spans="1:14" ht="21.75" customHeight="1" x14ac:dyDescent="0.15">
      <c r="A26" s="35"/>
      <c r="B26" s="180"/>
      <c r="C26" s="181"/>
      <c r="D26" s="128" t="s">
        <v>14</v>
      </c>
      <c r="E26" s="129"/>
      <c r="F26" s="130"/>
      <c r="G26" s="91"/>
      <c r="H26" s="113"/>
      <c r="I26" s="110"/>
      <c r="J26" s="107"/>
      <c r="K26" s="127"/>
      <c r="L26" s="79" t="str">
        <f>IF(G26=0,"",IF(H$18=0,Introduction!B24*G26*1.1,Introduction!D24*K$18*G26*1.1))</f>
        <v/>
      </c>
      <c r="M26"/>
      <c r="N26"/>
    </row>
    <row r="27" spans="1:14" ht="21.75" customHeight="1" thickBot="1" x14ac:dyDescent="0.2">
      <c r="A27" s="35"/>
      <c r="B27" s="182"/>
      <c r="C27" s="183"/>
      <c r="D27" s="131" t="s">
        <v>12</v>
      </c>
      <c r="E27" s="132"/>
      <c r="F27" s="132"/>
      <c r="G27" s="92"/>
      <c r="H27" s="114"/>
      <c r="I27" s="111"/>
      <c r="J27" s="108"/>
      <c r="K27" s="127"/>
      <c r="L27" s="79" t="str">
        <f>IF(G27=0,"",IF(H$18=0,Introduction!B25*G27*1.1,Introduction!D25*K$18*G27*1.1))</f>
        <v/>
      </c>
      <c r="M27"/>
      <c r="N27"/>
    </row>
    <row r="28" spans="1:14" ht="10.5" customHeight="1" x14ac:dyDescent="0.15">
      <c r="A28" s="35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 x14ac:dyDescent="0.15">
      <c r="A29" s="35"/>
      <c r="B29" s="55" t="s">
        <v>88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 x14ac:dyDescent="0.15">
      <c r="A30" s="35"/>
      <c r="B30" s="133" t="s">
        <v>89</v>
      </c>
      <c r="C30" s="134"/>
      <c r="D30" s="134"/>
      <c r="E30" s="134"/>
      <c r="F30" s="134"/>
      <c r="G30" s="134"/>
      <c r="H30" s="134"/>
      <c r="I30" s="134"/>
      <c r="J30" s="134"/>
      <c r="L30"/>
      <c r="M30"/>
      <c r="N30"/>
    </row>
    <row r="31" spans="1:14" ht="17.25" customHeight="1" x14ac:dyDescent="0.15">
      <c r="A31" s="66"/>
      <c r="B31" s="135" t="s">
        <v>90</v>
      </c>
      <c r="C31" s="136"/>
      <c r="D31" s="136"/>
      <c r="E31" s="136"/>
      <c r="F31" s="136"/>
      <c r="G31" s="136"/>
      <c r="H31" s="136"/>
      <c r="I31" s="136"/>
      <c r="J31" s="136"/>
    </row>
    <row r="32" spans="1:14" ht="17.25" customHeight="1" x14ac:dyDescent="0.15">
      <c r="A32" s="15"/>
      <c r="B32" s="133" t="s">
        <v>91</v>
      </c>
      <c r="C32" s="134"/>
      <c r="D32" s="134"/>
      <c r="E32" s="134"/>
      <c r="F32" s="134"/>
      <c r="G32" s="134"/>
      <c r="H32" s="134"/>
      <c r="I32" s="134"/>
      <c r="J32" s="134"/>
    </row>
    <row r="33" spans="1:10" ht="18" customHeight="1" x14ac:dyDescent="0.15">
      <c r="A33" s="15"/>
      <c r="B33" s="133" t="s">
        <v>92</v>
      </c>
      <c r="C33" s="133"/>
      <c r="D33" s="133"/>
      <c r="E33" s="133"/>
      <c r="F33" s="133"/>
      <c r="G33" s="133"/>
      <c r="H33" s="133"/>
      <c r="I33" s="133"/>
      <c r="J33" s="133"/>
    </row>
    <row r="34" spans="1:10" ht="17.25" customHeight="1" x14ac:dyDescent="0.15">
      <c r="A34" s="15"/>
      <c r="B34" s="133" t="s">
        <v>93</v>
      </c>
      <c r="C34" s="134"/>
      <c r="D34" s="134"/>
      <c r="E34" s="134"/>
      <c r="F34" s="134"/>
      <c r="G34" s="134"/>
      <c r="H34" s="134"/>
      <c r="I34" s="134"/>
      <c r="J34" s="134"/>
    </row>
  </sheetData>
  <sheetProtection password="CC6F" sheet="1"/>
  <mergeCells count="38">
    <mergeCell ref="B1:J1"/>
    <mergeCell ref="B2:J2"/>
    <mergeCell ref="B3:J3"/>
    <mergeCell ref="B5:B6"/>
    <mergeCell ref="C7:G7"/>
    <mergeCell ref="C9:J9"/>
    <mergeCell ref="B10:B13"/>
    <mergeCell ref="C10:F10"/>
    <mergeCell ref="H10:J10"/>
    <mergeCell ref="C12:C13"/>
    <mergeCell ref="B14:B15"/>
    <mergeCell ref="C14:C15"/>
    <mergeCell ref="G14:G15"/>
    <mergeCell ref="B17:F17"/>
    <mergeCell ref="H17:I17"/>
    <mergeCell ref="B18:C23"/>
    <mergeCell ref="D18:F18"/>
    <mergeCell ref="G18:G23"/>
    <mergeCell ref="H18:H27"/>
    <mergeCell ref="I18:I27"/>
    <mergeCell ref="B24:C27"/>
    <mergeCell ref="D26:F26"/>
    <mergeCell ref="D27:F27"/>
    <mergeCell ref="K18:K27"/>
    <mergeCell ref="L18:L23"/>
    <mergeCell ref="D19:F19"/>
    <mergeCell ref="D20:F20"/>
    <mergeCell ref="D21:F21"/>
    <mergeCell ref="D22:F22"/>
    <mergeCell ref="D23:F23"/>
    <mergeCell ref="D24:F24"/>
    <mergeCell ref="D25:F25"/>
    <mergeCell ref="B30:J30"/>
    <mergeCell ref="B31:J31"/>
    <mergeCell ref="B32:J32"/>
    <mergeCell ref="B33:J33"/>
    <mergeCell ref="B34:J34"/>
    <mergeCell ref="J18:J27"/>
  </mergeCells>
  <phoneticPr fontId="2"/>
  <hyperlinks>
    <hyperlink ref="H10" r:id="rId1" display="m-komaba_lodge.adm@gs.mail.u-tokyo.ac.jp"/>
  </hyperlinks>
  <pageMargins left="0.21" right="0.2" top="0.52" bottom="0.2" header="0.2" footer="0.2"/>
  <pageSetup paperSize="9" scale="85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J24" sqref="J24"/>
    </sheetView>
  </sheetViews>
  <sheetFormatPr defaultColWidth="8.875" defaultRowHeight="17.100000000000001" customHeight="1" x14ac:dyDescent="0.2"/>
  <cols>
    <col min="1" max="1" width="23.75" style="17" customWidth="1"/>
    <col min="2" max="4" width="12.5" style="17" customWidth="1"/>
    <col min="5" max="5" width="12.125" style="17" customWidth="1"/>
    <col min="6" max="6" width="12.625" style="17" customWidth="1"/>
    <col min="7" max="7" width="2.5" style="17" customWidth="1"/>
    <col min="8" max="16384" width="8.875" style="17"/>
  </cols>
  <sheetData>
    <row r="1" spans="1:9" ht="17.100000000000001" customHeight="1" x14ac:dyDescent="0.35">
      <c r="A1" s="16"/>
      <c r="B1" s="16"/>
      <c r="C1" s="18" t="s">
        <v>7</v>
      </c>
      <c r="D1" s="16"/>
      <c r="E1" s="16"/>
      <c r="F1" s="16"/>
      <c r="G1" s="16"/>
    </row>
    <row r="2" spans="1:9" ht="17.100000000000001" customHeight="1" x14ac:dyDescent="0.2">
      <c r="A2" s="18"/>
      <c r="B2" s="18"/>
      <c r="C2" s="18" t="s">
        <v>47</v>
      </c>
      <c r="D2" s="18"/>
      <c r="E2" s="18"/>
      <c r="F2" s="18"/>
      <c r="G2" s="18"/>
    </row>
    <row r="3" spans="1:9" ht="9.75" customHeight="1" x14ac:dyDescent="0.2"/>
    <row r="4" spans="1:9" ht="17.100000000000001" customHeight="1" x14ac:dyDescent="0.25">
      <c r="A4" s="65" t="s">
        <v>37</v>
      </c>
      <c r="B4" s="19"/>
      <c r="C4" s="19"/>
      <c r="D4" s="19"/>
      <c r="E4" s="19"/>
      <c r="F4" s="19"/>
      <c r="G4" s="19"/>
      <c r="H4" s="19"/>
      <c r="I4" s="19"/>
    </row>
    <row r="5" spans="1:9" ht="17.100000000000001" customHeight="1" x14ac:dyDescent="0.2">
      <c r="A5" s="20" t="s">
        <v>8</v>
      </c>
      <c r="B5" s="188" t="s">
        <v>38</v>
      </c>
      <c r="C5" s="188"/>
      <c r="D5" s="188" t="s">
        <v>39</v>
      </c>
      <c r="E5" s="188"/>
      <c r="F5" s="188" t="s">
        <v>9</v>
      </c>
      <c r="G5" s="188"/>
    </row>
    <row r="6" spans="1:9" ht="17.100000000000001" customHeight="1" x14ac:dyDescent="0.2">
      <c r="A6" s="21" t="s">
        <v>10</v>
      </c>
      <c r="B6" s="188" t="s">
        <v>32</v>
      </c>
      <c r="C6" s="188"/>
      <c r="D6" s="194" t="s">
        <v>40</v>
      </c>
      <c r="E6" s="195"/>
      <c r="F6" s="188">
        <v>1</v>
      </c>
      <c r="G6" s="188"/>
    </row>
    <row r="7" spans="1:9" ht="17.100000000000001" customHeight="1" x14ac:dyDescent="0.2">
      <c r="A7" s="24" t="s">
        <v>18</v>
      </c>
      <c r="B7" s="188" t="s">
        <v>19</v>
      </c>
      <c r="C7" s="188"/>
      <c r="D7" s="189" t="s">
        <v>45</v>
      </c>
      <c r="E7" s="190"/>
      <c r="F7" s="188">
        <v>1</v>
      </c>
      <c r="G7" s="188"/>
    </row>
    <row r="8" spans="1:9" ht="17.100000000000001" customHeight="1" x14ac:dyDescent="0.2">
      <c r="A8" s="24" t="s">
        <v>11</v>
      </c>
      <c r="B8" s="191" t="s">
        <v>34</v>
      </c>
      <c r="C8" s="191"/>
      <c r="D8" s="192" t="s">
        <v>41</v>
      </c>
      <c r="E8" s="193"/>
      <c r="F8" s="188">
        <v>1</v>
      </c>
      <c r="G8" s="188"/>
    </row>
    <row r="9" spans="1:9" ht="17.100000000000001" customHeight="1" x14ac:dyDescent="0.2">
      <c r="A9" s="21" t="s">
        <v>15</v>
      </c>
      <c r="B9" s="188" t="s">
        <v>16</v>
      </c>
      <c r="C9" s="188"/>
      <c r="D9" s="189" t="s">
        <v>44</v>
      </c>
      <c r="E9" s="190"/>
      <c r="F9" s="188">
        <v>1</v>
      </c>
      <c r="G9" s="188"/>
    </row>
    <row r="10" spans="1:9" ht="17.100000000000001" customHeight="1" x14ac:dyDescent="0.2">
      <c r="A10" s="21" t="s">
        <v>14</v>
      </c>
      <c r="B10" s="188" t="s">
        <v>13</v>
      </c>
      <c r="C10" s="188"/>
      <c r="D10" s="194" t="s">
        <v>43</v>
      </c>
      <c r="E10" s="195"/>
      <c r="F10" s="188">
        <v>1</v>
      </c>
      <c r="G10" s="188"/>
    </row>
    <row r="11" spans="1:9" ht="17.100000000000001" customHeight="1" x14ac:dyDescent="0.2">
      <c r="A11" s="24" t="s">
        <v>12</v>
      </c>
      <c r="B11" s="191" t="s">
        <v>13</v>
      </c>
      <c r="C11" s="191"/>
      <c r="D11" s="192" t="s">
        <v>42</v>
      </c>
      <c r="E11" s="193"/>
      <c r="F11" s="188">
        <v>1</v>
      </c>
      <c r="G11" s="188"/>
    </row>
    <row r="12" spans="1:9" ht="17.100000000000001" customHeight="1" x14ac:dyDescent="0.25">
      <c r="A12" s="71" t="s">
        <v>17</v>
      </c>
      <c r="B12" s="23"/>
      <c r="C12" s="23"/>
      <c r="D12" s="23"/>
      <c r="E12" s="23"/>
      <c r="F12" s="23"/>
      <c r="G12" s="22"/>
    </row>
    <row r="13" spans="1:9" ht="17.100000000000001" customHeight="1" x14ac:dyDescent="0.2">
      <c r="A13" s="24" t="s">
        <v>18</v>
      </c>
      <c r="B13" s="188" t="s">
        <v>19</v>
      </c>
      <c r="C13" s="188"/>
      <c r="D13" s="188" t="s">
        <v>45</v>
      </c>
      <c r="E13" s="188"/>
      <c r="F13" s="188">
        <v>1</v>
      </c>
      <c r="G13" s="188"/>
    </row>
    <row r="14" spans="1:9" ht="17.100000000000001" customHeight="1" x14ac:dyDescent="0.2">
      <c r="A14" s="24" t="s">
        <v>51</v>
      </c>
      <c r="B14" s="191" t="s">
        <v>52</v>
      </c>
      <c r="C14" s="191"/>
      <c r="D14" s="191" t="s">
        <v>53</v>
      </c>
      <c r="E14" s="191"/>
      <c r="F14" s="188">
        <v>1</v>
      </c>
      <c r="G14" s="188"/>
    </row>
    <row r="15" spans="1:9" ht="17.100000000000001" customHeight="1" x14ac:dyDescent="0.2">
      <c r="A15" s="21" t="s">
        <v>54</v>
      </c>
      <c r="B15" s="188" t="s">
        <v>55</v>
      </c>
      <c r="C15" s="188"/>
      <c r="D15" s="188" t="s">
        <v>56</v>
      </c>
      <c r="E15" s="188"/>
      <c r="F15" s="188">
        <v>1</v>
      </c>
      <c r="G15" s="188"/>
    </row>
    <row r="16" spans="1:9" ht="17.100000000000001" customHeight="1" x14ac:dyDescent="0.2">
      <c r="A16" s="24" t="s">
        <v>57</v>
      </c>
      <c r="B16" s="191" t="s">
        <v>55</v>
      </c>
      <c r="C16" s="191"/>
      <c r="D16" s="191" t="s">
        <v>58</v>
      </c>
      <c r="E16" s="191"/>
      <c r="F16" s="188">
        <v>1</v>
      </c>
      <c r="G16" s="188"/>
    </row>
    <row r="17" spans="1:5" ht="6.75" customHeight="1" x14ac:dyDescent="0.2"/>
    <row r="18" spans="1:5" s="25" customFormat="1" ht="17.100000000000001" customHeight="1" x14ac:dyDescent="0.25">
      <c r="A18" s="64" t="s">
        <v>36</v>
      </c>
    </row>
    <row r="19" spans="1:5" s="25" customFormat="1" ht="30.75" customHeight="1" x14ac:dyDescent="0.25">
      <c r="A19" s="86"/>
      <c r="B19" s="198" t="s">
        <v>65</v>
      </c>
      <c r="C19" s="198"/>
      <c r="D19" s="196" t="s">
        <v>59</v>
      </c>
      <c r="E19" s="197"/>
    </row>
    <row r="20" spans="1:5" s="27" customFormat="1" ht="17.100000000000001" customHeight="1" x14ac:dyDescent="0.2">
      <c r="A20" s="72" t="s">
        <v>50</v>
      </c>
      <c r="B20" s="202">
        <v>3050</v>
      </c>
      <c r="C20" s="203"/>
      <c r="D20" s="186">
        <v>35</v>
      </c>
      <c r="E20" s="186"/>
    </row>
    <row r="21" spans="1:5" s="27" customFormat="1" ht="17.100000000000001" customHeight="1" x14ac:dyDescent="0.25">
      <c r="A21" s="76" t="s">
        <v>17</v>
      </c>
      <c r="B21" s="77"/>
      <c r="C21" s="77"/>
      <c r="D21" s="85"/>
    </row>
    <row r="22" spans="1:5" s="27" customFormat="1" ht="17.100000000000001" customHeight="1" x14ac:dyDescent="0.2">
      <c r="A22" s="75" t="s">
        <v>62</v>
      </c>
      <c r="B22" s="202">
        <f>D22*30</f>
        <v>210</v>
      </c>
      <c r="C22" s="203"/>
      <c r="D22" s="186">
        <v>7</v>
      </c>
      <c r="E22" s="186"/>
    </row>
    <row r="23" spans="1:5" s="27" customFormat="1" ht="17.100000000000001" customHeight="1" x14ac:dyDescent="0.2">
      <c r="A23" s="75" t="s">
        <v>63</v>
      </c>
      <c r="B23" s="184">
        <f>D23*30</f>
        <v>150</v>
      </c>
      <c r="C23" s="185"/>
      <c r="D23" s="187">
        <v>5</v>
      </c>
      <c r="E23" s="187"/>
    </row>
    <row r="24" spans="1:5" s="27" customFormat="1" ht="17.100000000000001" customHeight="1" x14ac:dyDescent="0.2">
      <c r="A24" s="75" t="s">
        <v>64</v>
      </c>
      <c r="B24" s="184">
        <f>D24*30</f>
        <v>210</v>
      </c>
      <c r="C24" s="185"/>
      <c r="D24" s="186">
        <v>7</v>
      </c>
      <c r="E24" s="186"/>
    </row>
    <row r="25" spans="1:5" s="27" customFormat="1" ht="17.100000000000001" customHeight="1" x14ac:dyDescent="0.2">
      <c r="A25" s="75" t="s">
        <v>12</v>
      </c>
      <c r="B25" s="184">
        <f>D25*30</f>
        <v>60</v>
      </c>
      <c r="C25" s="185"/>
      <c r="D25" s="187">
        <v>2</v>
      </c>
      <c r="E25" s="187"/>
    </row>
    <row r="26" spans="1:5" s="27" customFormat="1" ht="17.100000000000001" customHeight="1" x14ac:dyDescent="0.25">
      <c r="A26" s="73" t="s">
        <v>35</v>
      </c>
      <c r="B26" s="74"/>
      <c r="C26" s="74"/>
    </row>
    <row r="27" spans="1:5" s="27" customFormat="1" ht="6" customHeight="1" x14ac:dyDescent="0.2"/>
    <row r="28" spans="1:5" ht="15.75" customHeight="1" x14ac:dyDescent="0.2">
      <c r="A28" s="63"/>
    </row>
    <row r="29" spans="1:5" ht="15.75" customHeight="1" x14ac:dyDescent="0.2">
      <c r="A29" s="96" t="s">
        <v>67</v>
      </c>
      <c r="B29" s="97"/>
      <c r="C29" s="97"/>
      <c r="D29" s="97"/>
    </row>
    <row r="30" spans="1:5" ht="15.75" customHeight="1" x14ac:dyDescent="0.2">
      <c r="A30" s="97" t="s">
        <v>68</v>
      </c>
      <c r="B30" s="97"/>
      <c r="C30" s="97"/>
      <c r="D30" s="97"/>
    </row>
    <row r="31" spans="1:5" ht="15.75" customHeight="1" x14ac:dyDescent="0.25">
      <c r="A31" s="19" t="s">
        <v>94</v>
      </c>
      <c r="B31" s="97"/>
      <c r="C31" s="97"/>
      <c r="D31" s="97"/>
    </row>
    <row r="32" spans="1:5" ht="17.100000000000001" customHeight="1" thickBot="1" x14ac:dyDescent="0.25"/>
    <row r="33" spans="1:14" ht="17.100000000000001" customHeight="1" x14ac:dyDescent="0.3">
      <c r="A33" s="199" t="s">
        <v>33</v>
      </c>
      <c r="B33" s="200"/>
      <c r="C33" s="200"/>
      <c r="D33" s="200"/>
      <c r="E33" s="200"/>
      <c r="F33" s="200"/>
      <c r="G33" s="201"/>
      <c r="H33" s="32"/>
      <c r="I33" s="32"/>
      <c r="J33" s="32"/>
      <c r="K33" s="32"/>
      <c r="L33" s="32"/>
      <c r="M33" s="32"/>
      <c r="N33" s="32"/>
    </row>
    <row r="34" spans="1:14" ht="17.100000000000001" customHeight="1" x14ac:dyDescent="0.2">
      <c r="A34" s="29" t="s">
        <v>3</v>
      </c>
      <c r="B34" s="12"/>
      <c r="C34" s="12" t="s">
        <v>4</v>
      </c>
      <c r="E34" s="12" t="s">
        <v>5</v>
      </c>
      <c r="G34" s="67"/>
      <c r="H34" s="12"/>
      <c r="I34" s="12"/>
      <c r="K34" s="12"/>
      <c r="L34" s="12"/>
      <c r="M34" s="12"/>
      <c r="N34" s="12"/>
    </row>
    <row r="35" spans="1:14" ht="17.100000000000001" customHeight="1" x14ac:dyDescent="0.2">
      <c r="A35" s="29" t="s">
        <v>6</v>
      </c>
      <c r="B35" s="12"/>
      <c r="C35" s="12"/>
      <c r="D35" s="69" t="s">
        <v>48</v>
      </c>
      <c r="E35" s="12"/>
      <c r="F35" s="12"/>
      <c r="G35" s="67"/>
      <c r="I35" s="12"/>
      <c r="J35" s="12"/>
      <c r="K35" s="12"/>
      <c r="L35" s="12"/>
      <c r="M35" s="12"/>
      <c r="N35" s="12"/>
    </row>
    <row r="36" spans="1:14" ht="17.100000000000001" customHeight="1" x14ac:dyDescent="0.2">
      <c r="A36" s="30" t="s">
        <v>20</v>
      </c>
      <c r="B36" s="31"/>
      <c r="C36" s="31"/>
      <c r="D36" s="31"/>
      <c r="E36" s="31"/>
      <c r="F36" s="31"/>
      <c r="G36" s="68"/>
      <c r="H36" s="31"/>
      <c r="I36" s="31"/>
      <c r="J36" s="31"/>
      <c r="K36" s="31"/>
      <c r="L36" s="31"/>
      <c r="M36" s="31"/>
      <c r="N36" s="31"/>
    </row>
    <row r="37" spans="1:14" ht="17.100000000000001" customHeight="1" thickBot="1" x14ac:dyDescent="0.25">
      <c r="A37" s="70" t="s">
        <v>49</v>
      </c>
      <c r="B37" s="33"/>
      <c r="C37" s="33"/>
      <c r="D37" s="33"/>
      <c r="E37" s="33"/>
      <c r="F37" s="33"/>
      <c r="G37" s="34"/>
      <c r="H37" s="12"/>
      <c r="I37" s="12"/>
      <c r="J37" s="12"/>
      <c r="K37" s="12"/>
      <c r="L37" s="12"/>
      <c r="M37" s="12"/>
      <c r="N37" s="12"/>
    </row>
    <row r="44" spans="1:14" ht="17.100000000000001" customHeight="1" x14ac:dyDescent="0.2">
      <c r="A44" s="26"/>
      <c r="B44" s="27"/>
      <c r="C44" s="27"/>
      <c r="D44" s="27"/>
    </row>
    <row r="45" spans="1:14" ht="17.100000000000001" customHeight="1" x14ac:dyDescent="0.2">
      <c r="A45" s="26"/>
      <c r="B45" s="27"/>
      <c r="C45" s="27"/>
      <c r="D45" s="27"/>
    </row>
    <row r="46" spans="1:14" ht="17.100000000000001" customHeight="1" x14ac:dyDescent="0.2">
      <c r="A46" s="26"/>
      <c r="B46" s="27"/>
      <c r="C46" s="27"/>
      <c r="D46" s="27"/>
    </row>
    <row r="47" spans="1:14" ht="17.100000000000001" customHeight="1" x14ac:dyDescent="0.2">
      <c r="A47" s="26"/>
      <c r="B47" s="27"/>
      <c r="C47" s="27"/>
      <c r="D47" s="27"/>
    </row>
    <row r="48" spans="1:14" ht="17.100000000000001" customHeight="1" x14ac:dyDescent="0.2">
      <c r="A48" s="26"/>
      <c r="B48" s="27"/>
      <c r="C48" s="27"/>
      <c r="D48" s="27"/>
    </row>
    <row r="49" spans="1:4" ht="17.100000000000001" customHeight="1" x14ac:dyDescent="0.2">
      <c r="A49" s="26"/>
      <c r="B49" s="27"/>
      <c r="C49" s="27"/>
      <c r="D49" s="27"/>
    </row>
    <row r="50" spans="1:4" ht="17.100000000000001" customHeight="1" x14ac:dyDescent="0.2">
      <c r="A50" s="26"/>
      <c r="B50" s="27"/>
      <c r="C50" s="27"/>
      <c r="D50" s="27"/>
    </row>
    <row r="51" spans="1:4" ht="17.100000000000001" customHeight="1" x14ac:dyDescent="0.2">
      <c r="A51" s="26"/>
      <c r="B51" s="27"/>
      <c r="C51" s="27"/>
      <c r="D51" s="27"/>
    </row>
    <row r="52" spans="1:4" ht="17.100000000000001" customHeight="1" x14ac:dyDescent="0.2">
      <c r="A52" s="28"/>
      <c r="B52" s="27"/>
      <c r="C52" s="27"/>
      <c r="D52" s="27"/>
    </row>
    <row r="53" spans="1:4" ht="17.100000000000001" customHeight="1" x14ac:dyDescent="0.2">
      <c r="A53" s="25"/>
    </row>
  </sheetData>
  <sheetProtection password="CC6F" sheet="1"/>
  <mergeCells count="46">
    <mergeCell ref="B23:C23"/>
    <mergeCell ref="B22:C22"/>
    <mergeCell ref="D20:E20"/>
    <mergeCell ref="B20:C20"/>
    <mergeCell ref="F11:G11"/>
    <mergeCell ref="B13:C13"/>
    <mergeCell ref="D13:E13"/>
    <mergeCell ref="D15:E15"/>
    <mergeCell ref="F15:G15"/>
    <mergeCell ref="B14:C14"/>
    <mergeCell ref="F10:G10"/>
    <mergeCell ref="F14:G14"/>
    <mergeCell ref="D19:E19"/>
    <mergeCell ref="B19:C19"/>
    <mergeCell ref="A33:G33"/>
    <mergeCell ref="F13:G13"/>
    <mergeCell ref="B16:C16"/>
    <mergeCell ref="D16:E16"/>
    <mergeCell ref="F16:G16"/>
    <mergeCell ref="B15:C15"/>
    <mergeCell ref="D14:E14"/>
    <mergeCell ref="B5:C5"/>
    <mergeCell ref="D5:E5"/>
    <mergeCell ref="F5:G5"/>
    <mergeCell ref="B6:C6"/>
    <mergeCell ref="D6:E6"/>
    <mergeCell ref="F6:G6"/>
    <mergeCell ref="F7:G7"/>
    <mergeCell ref="B10:C10"/>
    <mergeCell ref="D10:E10"/>
    <mergeCell ref="B8:C8"/>
    <mergeCell ref="D8:E8"/>
    <mergeCell ref="F8:G8"/>
    <mergeCell ref="B9:C9"/>
    <mergeCell ref="D9:E9"/>
    <mergeCell ref="F9:G9"/>
    <mergeCell ref="B24:C24"/>
    <mergeCell ref="D24:E24"/>
    <mergeCell ref="B25:C25"/>
    <mergeCell ref="D25:E25"/>
    <mergeCell ref="B7:C7"/>
    <mergeCell ref="D7:E7"/>
    <mergeCell ref="B11:C11"/>
    <mergeCell ref="D11:E11"/>
    <mergeCell ref="D23:E23"/>
    <mergeCell ref="D22:E2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 Form</vt:lpstr>
      <vt:lpstr>Sample</vt:lpstr>
      <vt:lpstr>Introduction</vt:lpstr>
      <vt:lpstr>'Application Form'!Print_Area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敏男</dc:creator>
  <cp:lastModifiedBy>上田　佳子</cp:lastModifiedBy>
  <cp:lastPrinted>2019-09-26T10:30:22Z</cp:lastPrinted>
  <dcterms:created xsi:type="dcterms:W3CDTF">2008-11-06T02:16:55Z</dcterms:created>
  <dcterms:modified xsi:type="dcterms:W3CDTF">2020-12-17T06:14:00Z</dcterms:modified>
</cp:coreProperties>
</file>