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\\acvo.ots.adm.u-tokyo.ac.jp\home\4476369810\Desktop\"/>
    </mc:Choice>
  </mc:AlternateContent>
  <xr:revisionPtr revIDLastSave="0" documentId="13_ncr:1_{29E2355B-9DC6-4B5A-9EA1-DD84AE6CE90F}" xr6:coauthVersionLast="45" xr6:coauthVersionMax="45" xr10:uidLastSave="{00000000-0000-0000-0000-000000000000}"/>
  <bookViews>
    <workbookView xWindow="1470" yWindow="1470" windowWidth="21600" windowHeight="11385" xr2:uid="{00000000-000D-0000-FFFF-FFFF00000000}"/>
  </bookViews>
  <sheets>
    <sheet name="Application Form" sheetId="4" r:id="rId1"/>
    <sheet name="Sample" sheetId="11" r:id="rId2"/>
    <sheet name="Introduction" sheetId="5" r:id="rId3"/>
  </sheets>
  <definedNames>
    <definedName name="_xlnm.Print_Area" localSheetId="0">'Application Form'!$A$1:$J$34</definedName>
    <definedName name="_xlnm.Print_Area" localSheetId="1">Sample!$A$1:$J$34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7" i="11" l="1"/>
  <c r="L26" i="11"/>
  <c r="L25" i="11"/>
  <c r="L24" i="11"/>
  <c r="L27" i="4"/>
  <c r="L26" i="4"/>
  <c r="L25" i="4"/>
  <c r="L24" i="4"/>
  <c r="K18" i="11"/>
  <c r="I18" i="11"/>
  <c r="H18" i="11"/>
  <c r="L18" i="11" s="1"/>
  <c r="J18" i="11" s="1"/>
  <c r="K18" i="4"/>
  <c r="B25" i="5"/>
  <c r="B24" i="5"/>
  <c r="B23" i="5"/>
  <c r="B22" i="5"/>
  <c r="I18" i="4"/>
  <c r="H18" i="4"/>
  <c r="L18" i="4"/>
  <c r="J1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東京大学</author>
  </authors>
  <commentList>
    <comment ref="C7" authorId="0" shapeId="0" xr:uid="{00000000-0006-0000-0000-000001000000}">
      <text>
        <r>
          <rPr>
            <sz val="11"/>
            <color indexed="81"/>
            <rFont val="ＭＳ Ｐゴシック"/>
            <family val="3"/>
            <charset val="128"/>
          </rPr>
          <t>University of Tokyo: Please write your name in alphabet.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東京大学</author>
  </authors>
  <commentList>
    <comment ref="C7" authorId="0" shapeId="0" xr:uid="{00000000-0006-0000-0100-000001000000}">
      <text>
        <r>
          <rPr>
            <sz val="11"/>
            <color indexed="81"/>
            <rFont val="ＭＳ Ｐゴシック"/>
            <family val="3"/>
            <charset val="128"/>
          </rPr>
          <t>University of Tokyo: Please write your name in alphabet.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<sst xmlns="http://schemas.openxmlformats.org/spreadsheetml/2006/main" count="169" uniqueCount="98">
  <si>
    <t>E-mail</t>
    <phoneticPr fontId="2"/>
  </si>
  <si>
    <t>Price</t>
    <phoneticPr fontId="2"/>
  </si>
  <si>
    <t xml:space="preserve">Please fill in the light green cells. </t>
    <phoneticPr fontId="2"/>
  </si>
  <si>
    <t xml:space="preserve">E-mail: rentaru@noguchi-net.co.jp </t>
    <phoneticPr fontId="2"/>
  </si>
  <si>
    <t>TEL:  03-3637-0611</t>
    <phoneticPr fontId="2"/>
  </si>
  <si>
    <t>FAX: 03-3637-6036</t>
    <phoneticPr fontId="2"/>
  </si>
  <si>
    <t>Address: 7-24-7 Kameido , Koto, Tokyo 136-0071</t>
    <phoneticPr fontId="2"/>
  </si>
  <si>
    <t>Introduction to Noguchi Co., Ltd's "L&amp;L System"</t>
    <phoneticPr fontId="2"/>
  </si>
  <si>
    <t>Item</t>
    <phoneticPr fontId="2"/>
  </si>
  <si>
    <t>Quantity</t>
    <phoneticPr fontId="2"/>
  </si>
  <si>
    <t>Pillow</t>
    <phoneticPr fontId="2"/>
  </si>
  <si>
    <t>Pillowcase</t>
    <phoneticPr fontId="2"/>
  </si>
  <si>
    <t>100% cotton</t>
    <phoneticPr fontId="2"/>
  </si>
  <si>
    <t>(option)</t>
    <phoneticPr fontId="2"/>
  </si>
  <si>
    <r>
      <t>Open 8</t>
    </r>
    <r>
      <rPr>
        <sz val="11"/>
        <rFont val="ＭＳ Ｐ明朝"/>
        <family val="1"/>
        <charset val="128"/>
      </rPr>
      <t>：</t>
    </r>
    <r>
      <rPr>
        <sz val="11"/>
        <rFont val="Arial"/>
        <family val="2"/>
      </rPr>
      <t>30 - 17</t>
    </r>
    <r>
      <rPr>
        <sz val="11"/>
        <rFont val="ＭＳ Ｐ明朝"/>
        <family val="1"/>
        <charset val="128"/>
      </rPr>
      <t>：</t>
    </r>
    <r>
      <rPr>
        <sz val="11"/>
        <rFont val="Arial"/>
        <family val="2"/>
      </rPr>
      <t>30, Monday - Friday</t>
    </r>
    <r>
      <rPr>
        <sz val="11"/>
        <rFont val="ＭＳ Ｐ明朝"/>
        <family val="1"/>
        <charset val="128"/>
      </rPr>
      <t>　　</t>
    </r>
    <r>
      <rPr>
        <sz val="11"/>
        <rFont val="Arial"/>
        <family val="2"/>
      </rPr>
      <t>(Closed on Saturdays, Sundays and public holidays)</t>
    </r>
    <phoneticPr fontId="2"/>
  </si>
  <si>
    <t>Month</t>
    <phoneticPr fontId="2"/>
  </si>
  <si>
    <t>Day</t>
    <phoneticPr fontId="2"/>
  </si>
  <si>
    <t>Affiliation</t>
    <phoneticPr fontId="2"/>
  </si>
  <si>
    <t>No. of Order</t>
    <phoneticPr fontId="2"/>
  </si>
  <si>
    <t>Date of Application</t>
    <phoneticPr fontId="2"/>
  </si>
  <si>
    <t>Customer</t>
    <phoneticPr fontId="2"/>
  </si>
  <si>
    <t>Contact</t>
    <phoneticPr fontId="2"/>
  </si>
  <si>
    <t>Contract Period</t>
    <phoneticPr fontId="2"/>
  </si>
  <si>
    <t>Contract Period</t>
    <phoneticPr fontId="2"/>
  </si>
  <si>
    <t>Year</t>
    <phoneticPr fontId="2"/>
  </si>
  <si>
    <t>Room No.</t>
    <phoneticPr fontId="2"/>
  </si>
  <si>
    <t>FROM</t>
    <phoneticPr fontId="2"/>
  </si>
  <si>
    <t>TO</t>
    <phoneticPr fontId="2"/>
  </si>
  <si>
    <t>NOTES:</t>
    <phoneticPr fontId="2"/>
  </si>
  <si>
    <t>3. The customer would be liable for any loss or damage of our rental products.</t>
    <phoneticPr fontId="2"/>
  </si>
  <si>
    <t>Noguchi Co., Ltd</t>
    <phoneticPr fontId="2"/>
  </si>
  <si>
    <t>The University of Tokyo</t>
    <phoneticPr fontId="2"/>
  </si>
  <si>
    <t>Straw pipe</t>
    <phoneticPr fontId="2"/>
  </si>
  <si>
    <t>1. Noguchi Co., Ltd would take for granted that the customer has read and understood every information presented in this spreadsheet.</t>
    <phoneticPr fontId="2"/>
  </si>
  <si>
    <t>The consumption tax is to be added to the above price.</t>
    <phoneticPr fontId="2"/>
  </si>
  <si>
    <t>FEES</t>
    <phoneticPr fontId="2"/>
  </si>
  <si>
    <t>L&amp;L SYSTEM' CONTENTS</t>
    <phoneticPr fontId="2"/>
  </si>
  <si>
    <t>Material</t>
    <phoneticPr fontId="2"/>
  </si>
  <si>
    <t>Size</t>
    <phoneticPr fontId="2"/>
  </si>
  <si>
    <t>45x30cm</t>
    <phoneticPr fontId="2"/>
  </si>
  <si>
    <t>68x40cm</t>
    <phoneticPr fontId="2"/>
  </si>
  <si>
    <r>
      <t>TEL:</t>
    </r>
    <r>
      <rPr>
        <b/>
        <sz val="12"/>
        <rFont val="ＭＳ Ｐ明朝"/>
        <family val="1"/>
        <charset val="128"/>
      </rPr>
      <t>　　　　　　　　　　　　　　　　　</t>
    </r>
    <phoneticPr fontId="2"/>
  </si>
  <si>
    <t xml:space="preserve">Fax: </t>
    <phoneticPr fontId="2"/>
  </si>
  <si>
    <t>Address</t>
    <phoneticPr fontId="2"/>
  </si>
  <si>
    <t>Homepage: http://www.noguchi-net.co.jp/</t>
    <phoneticPr fontId="2"/>
  </si>
  <si>
    <t>* Every contract between the customer and Noguchi should be made through the University of Tokyo.</t>
    <phoneticPr fontId="2"/>
  </si>
  <si>
    <t>Basic 6 Items</t>
    <phoneticPr fontId="2"/>
  </si>
  <si>
    <t>4. You can not get a refund even if you shorten the rental period.</t>
    <phoneticPr fontId="2"/>
  </si>
  <si>
    <t>5. Please have access to our homepage if you are interested in the images and prices of our rental products: http://www.noguchi-net.co.jp/</t>
    <phoneticPr fontId="2"/>
  </si>
  <si>
    <t>Adjustment by the Day
(Extra Fee/Day)</t>
    <phoneticPr fontId="2"/>
  </si>
  <si>
    <t>Total price</t>
    <phoneticPr fontId="2"/>
  </si>
  <si>
    <t>Period of use</t>
    <phoneticPr fontId="2"/>
  </si>
  <si>
    <t>Initial 30 days</t>
    <phoneticPr fontId="2"/>
  </si>
  <si>
    <t>Month</t>
    <phoneticPr fontId="2"/>
  </si>
  <si>
    <t>(別館）</t>
    <rPh sb="1" eb="3">
      <t>ベッカン</t>
    </rPh>
    <phoneticPr fontId="2"/>
  </si>
  <si>
    <r>
      <t>Komaba</t>
    </r>
    <r>
      <rPr>
        <sz val="12"/>
        <rFont val="Arial"/>
        <family val="2"/>
      </rPr>
      <t xml:space="preserve"> Lodge </t>
    </r>
    <r>
      <rPr>
        <b/>
        <sz val="12"/>
        <rFont val="Arial"/>
        <family val="2"/>
      </rPr>
      <t>Annex</t>
    </r>
    <r>
      <rPr>
        <sz val="12"/>
        <rFont val="Arial"/>
        <family val="2"/>
      </rPr>
      <t xml:space="preserve"> Office</t>
    </r>
    <phoneticPr fontId="2"/>
  </si>
  <si>
    <t>E-mail</t>
    <phoneticPr fontId="2"/>
  </si>
  <si>
    <t>03-3485-1980</t>
    <phoneticPr fontId="2"/>
  </si>
  <si>
    <t>03-3485-1997</t>
    <phoneticPr fontId="2"/>
  </si>
  <si>
    <r>
      <t xml:space="preserve">Komaba </t>
    </r>
    <r>
      <rPr>
        <sz val="12"/>
        <rFont val="Arial"/>
        <family val="2"/>
      </rPr>
      <t xml:space="preserve">Lodge </t>
    </r>
    <r>
      <rPr>
        <b/>
        <sz val="12"/>
        <rFont val="Arial"/>
        <family val="2"/>
      </rPr>
      <t>Annex</t>
    </r>
    <r>
      <rPr>
        <sz val="12"/>
        <rFont val="Arial"/>
        <family val="2"/>
      </rPr>
      <t>, The University of Tokyo</t>
    </r>
    <phoneticPr fontId="2"/>
  </si>
  <si>
    <t>4-6-29 Komaba, Meguro-ku, Tokyo 153-0041</t>
    <phoneticPr fontId="2"/>
  </si>
  <si>
    <r>
      <t>2. Please E-mail or fax this form to</t>
    </r>
    <r>
      <rPr>
        <b/>
        <sz val="11"/>
        <rFont val="Arial"/>
        <family val="2"/>
      </rPr>
      <t xml:space="preserve"> Komaba</t>
    </r>
    <r>
      <rPr>
        <sz val="11"/>
        <rFont val="Arial"/>
        <family val="2"/>
      </rPr>
      <t xml:space="preserve"> Lodge </t>
    </r>
    <r>
      <rPr>
        <b/>
        <sz val="11"/>
        <rFont val="Arial"/>
        <family val="2"/>
      </rPr>
      <t>Annex</t>
    </r>
    <r>
      <rPr>
        <sz val="11"/>
        <rFont val="Arial"/>
        <family val="2"/>
      </rPr>
      <t xml:space="preserve"> a week before the date of delivery at the latest.</t>
    </r>
    <phoneticPr fontId="2"/>
  </si>
  <si>
    <t>HOW TO ORDER</t>
    <phoneticPr fontId="2"/>
  </si>
  <si>
    <t xml:space="preserve">  Please fill in the order form and send it by e-mail to the following address:</t>
    <phoneticPr fontId="2"/>
  </si>
  <si>
    <r>
      <t xml:space="preserve">(Bedding Lease &amp; Linen Lease Service </t>
    </r>
    <r>
      <rPr>
        <sz val="11"/>
        <color indexed="10"/>
        <rFont val="Arial"/>
        <family val="2"/>
      </rPr>
      <t>For</t>
    </r>
    <r>
      <rPr>
        <b/>
        <sz val="11"/>
        <color indexed="10"/>
        <rFont val="Arial"/>
        <family val="2"/>
      </rPr>
      <t xml:space="preserve"> Double Bed</t>
    </r>
    <r>
      <rPr>
        <sz val="11"/>
        <rFont val="Arial"/>
        <family val="2"/>
      </rPr>
      <t>)</t>
    </r>
    <phoneticPr fontId="2"/>
  </si>
  <si>
    <t>Quilted comforter(Double)</t>
    <phoneticPr fontId="2"/>
  </si>
  <si>
    <t>70%down-filled, 2.1kg</t>
    <phoneticPr fontId="2"/>
  </si>
  <si>
    <t>210x190cm</t>
    <phoneticPr fontId="2"/>
  </si>
  <si>
    <t>Blanket(Double)</t>
    <phoneticPr fontId="2"/>
  </si>
  <si>
    <t>100% acrylic fiber</t>
    <phoneticPr fontId="2"/>
  </si>
  <si>
    <t>200x190cm</t>
    <phoneticPr fontId="2"/>
  </si>
  <si>
    <t>Comforter cover(Double)</t>
    <phoneticPr fontId="2"/>
  </si>
  <si>
    <t>35% cotton, 65% polyester</t>
    <phoneticPr fontId="2"/>
  </si>
  <si>
    <t>215x190cm</t>
    <phoneticPr fontId="2"/>
  </si>
  <si>
    <t>Sheet(Double)</t>
    <phoneticPr fontId="2"/>
  </si>
  <si>
    <t>300x270cm</t>
    <phoneticPr fontId="2"/>
  </si>
  <si>
    <t>Pillow</t>
    <phoneticPr fontId="2"/>
  </si>
  <si>
    <t>300x270cm</t>
    <phoneticPr fontId="2"/>
  </si>
  <si>
    <t>Pillowcase</t>
    <phoneticPr fontId="2"/>
  </si>
  <si>
    <t>Basic 6 Items</t>
    <phoneticPr fontId="2"/>
  </si>
  <si>
    <t>(option)</t>
    <phoneticPr fontId="2"/>
  </si>
  <si>
    <r>
      <t>B</t>
    </r>
    <r>
      <rPr>
        <sz val="11"/>
        <rFont val="ＭＳ Ｐゴシック"/>
        <family val="3"/>
        <charset val="128"/>
      </rPr>
      <t>lanket (Double)</t>
    </r>
    <phoneticPr fontId="2"/>
  </si>
  <si>
    <t xml:space="preserve">Pillow </t>
    <phoneticPr fontId="2"/>
  </si>
  <si>
    <t xml:space="preserve">Sheet(Double) </t>
    <phoneticPr fontId="2"/>
  </si>
  <si>
    <t>Pillowcase</t>
    <phoneticPr fontId="2"/>
  </si>
  <si>
    <r>
      <t>Application for ECO</t>
    </r>
    <r>
      <rPr>
        <b/>
        <u/>
        <sz val="16"/>
        <rFont val="ＭＳ Ｐ明朝"/>
        <family val="1"/>
        <charset val="128"/>
      </rPr>
      <t>　</t>
    </r>
    <r>
      <rPr>
        <b/>
        <u/>
        <sz val="16"/>
        <rFont val="Arial"/>
        <family val="2"/>
      </rPr>
      <t>Rental</t>
    </r>
    <r>
      <rPr>
        <b/>
        <u/>
        <sz val="16"/>
        <color indexed="10"/>
        <rFont val="ＭＳ Ｐ明朝"/>
        <family val="1"/>
        <charset val="128"/>
      </rPr>
      <t>　</t>
    </r>
    <r>
      <rPr>
        <b/>
        <u/>
        <sz val="16"/>
        <color indexed="10"/>
        <rFont val="Arial"/>
        <family val="2"/>
      </rPr>
      <t>(</t>
    </r>
    <r>
      <rPr>
        <b/>
        <u/>
        <sz val="16"/>
        <color indexed="10"/>
        <rFont val="ＭＳ Ｐ明朝"/>
        <family val="1"/>
        <charset val="128"/>
      </rPr>
      <t>※別館ダブル仕様）</t>
    </r>
    <rPh sb="29" eb="31">
      <t>ベッカン</t>
    </rPh>
    <rPh sb="34" eb="36">
      <t>シヨウ</t>
    </rPh>
    <phoneticPr fontId="2"/>
  </si>
  <si>
    <r>
      <t>For</t>
    </r>
    <r>
      <rPr>
        <b/>
        <sz val="12"/>
        <color indexed="10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Double Bed</t>
    </r>
    <phoneticPr fontId="2"/>
  </si>
  <si>
    <r>
      <t>Quilted Comforter(Double</t>
    </r>
    <r>
      <rPr>
        <sz val="12"/>
        <rFont val="ＭＳ Ｐゴシック"/>
        <family val="3"/>
        <charset val="128"/>
      </rPr>
      <t>）</t>
    </r>
    <r>
      <rPr>
        <sz val="12"/>
        <rFont val="Arial"/>
        <family val="2"/>
      </rPr>
      <t>X  1</t>
    </r>
    <phoneticPr fontId="2"/>
  </si>
  <si>
    <r>
      <t>Blanket(Double Bed 200</t>
    </r>
    <r>
      <rPr>
        <sz val="12"/>
        <rFont val="ＭＳ Ｐゴシック"/>
        <family val="3"/>
        <charset val="128"/>
      </rPr>
      <t>＊</t>
    </r>
    <r>
      <rPr>
        <sz val="12"/>
        <rFont val="Arial"/>
        <family val="2"/>
      </rPr>
      <t>190cm)</t>
    </r>
    <r>
      <rPr>
        <sz val="12"/>
        <rFont val="ＭＳ Ｐゴシック"/>
        <family val="3"/>
        <charset val="128"/>
      </rPr>
      <t>×1</t>
    </r>
    <phoneticPr fontId="2"/>
  </si>
  <si>
    <t>Pillow  X  2</t>
    <phoneticPr fontId="2"/>
  </si>
  <si>
    <t>Comforter Cover(Double)   X  1</t>
    <phoneticPr fontId="2"/>
  </si>
  <si>
    <t>Sheet(Double)  X  1</t>
    <phoneticPr fontId="2"/>
  </si>
  <si>
    <t>Pillowcase  X  2</t>
    <phoneticPr fontId="2"/>
  </si>
  <si>
    <t>Additional Items</t>
    <phoneticPr fontId="2"/>
  </si>
  <si>
    <r>
      <t>Blanket(Double Bed 200</t>
    </r>
    <r>
      <rPr>
        <sz val="12"/>
        <rFont val="ＭＳ Ｐゴシック"/>
        <family val="3"/>
        <charset val="128"/>
      </rPr>
      <t>＊</t>
    </r>
    <r>
      <rPr>
        <sz val="12"/>
        <rFont val="Arial"/>
        <family val="2"/>
      </rPr>
      <t>190cm)</t>
    </r>
    <phoneticPr fontId="2"/>
  </si>
  <si>
    <r>
      <t>Pillow</t>
    </r>
    <r>
      <rPr>
        <sz val="12"/>
        <rFont val="ＭＳ Ｐゴシック"/>
        <family val="3"/>
        <charset val="128"/>
      </rPr>
      <t>×1</t>
    </r>
    <phoneticPr fontId="2"/>
  </si>
  <si>
    <r>
      <t>Pillowcase</t>
    </r>
    <r>
      <rPr>
        <sz val="12"/>
        <rFont val="ＭＳ Ｐゴシック"/>
        <family val="3"/>
        <charset val="128"/>
      </rPr>
      <t>×1</t>
    </r>
    <phoneticPr fontId="2"/>
  </si>
  <si>
    <t>komaba_lodge.adm@gs.mail.u-tokyo.ac.jp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</si>
</sst>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0&quot;month(s)&quot;"/>
    <numFmt numFmtId="177" formatCode="0&quot;day(s)&quot;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u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u/>
      <sz val="16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1"/>
      <color indexed="81"/>
      <name val="ＭＳ Ｐゴシック"/>
      <family val="3"/>
      <charset val="128"/>
    </font>
    <font>
      <b/>
      <sz val="14"/>
      <name val="Arial"/>
      <family val="2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b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8"/>
      <name val="Arial"/>
      <family val="2"/>
    </font>
    <font>
      <b/>
      <sz val="11"/>
      <name val="ＭＳ Ｐゴシック"/>
      <family val="3"/>
      <charset val="128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b/>
      <u/>
      <sz val="16"/>
      <color indexed="10"/>
      <name val="ＭＳ Ｐ明朝"/>
      <family val="1"/>
      <charset val="128"/>
    </font>
    <font>
      <b/>
      <u/>
      <sz val="16"/>
      <color indexed="10"/>
      <name val="Arial"/>
      <family val="2"/>
    </font>
    <font>
      <b/>
      <sz val="12"/>
      <name val="ＭＳ Ｐゴシック"/>
      <family val="3"/>
      <charset val="128"/>
    </font>
    <font>
      <b/>
      <sz val="16"/>
      <name val="Arial"/>
      <family val="2"/>
    </font>
    <font>
      <b/>
      <sz val="16"/>
      <color indexed="10"/>
      <name val="ＭＳ Ｐゴシック"/>
      <family val="3"/>
      <charset val="128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2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0" fillId="0" borderId="0" applyNumberFormat="0" applyFill="0" applyBorder="0" applyAlignment="0" applyProtection="0">
      <alignment vertical="center"/>
    </xf>
  </cellStyleXfs>
  <cellXfs count="208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11" fillId="0" borderId="3" xfId="0" applyFont="1" applyBorder="1" applyAlignment="1">
      <alignment horizontal="center"/>
    </xf>
    <xf numFmtId="0" fontId="13" fillId="0" borderId="0" xfId="0" applyFont="1" applyBorder="1" applyAlignment="1"/>
    <xf numFmtId="0" fontId="11" fillId="0" borderId="0" xfId="0" applyFont="1" applyFill="1" applyAlignment="1"/>
    <xf numFmtId="0" fontId="11" fillId="0" borderId="0" xfId="0" applyFont="1" applyFill="1" applyBorder="1" applyAlignment="1"/>
    <xf numFmtId="0" fontId="13" fillId="0" borderId="0" xfId="0" applyFont="1" applyFill="1" applyBorder="1" applyAlignment="1"/>
    <xf numFmtId="0" fontId="11" fillId="0" borderId="4" xfId="0" applyFont="1" applyFill="1" applyBorder="1" applyAlignment="1"/>
    <xf numFmtId="0" fontId="11" fillId="0" borderId="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11" fillId="0" borderId="1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23" fillId="0" borderId="0" xfId="0" applyFont="1" applyFill="1" applyAlignment="1">
      <alignment vertical="center" textRotation="180"/>
    </xf>
    <xf numFmtId="0" fontId="5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9" fillId="0" borderId="14" xfId="0" applyFont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shrinkToFit="1"/>
    </xf>
    <xf numFmtId="0" fontId="11" fillId="0" borderId="0" xfId="0" applyFont="1" applyFill="1">
      <alignment vertical="center"/>
    </xf>
    <xf numFmtId="0" fontId="9" fillId="0" borderId="3" xfId="0" applyFont="1" applyBorder="1" applyAlignment="1">
      <alignment horizontal="right" vertical="center"/>
    </xf>
    <xf numFmtId="0" fontId="9" fillId="0" borderId="17" xfId="0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11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>
      <alignment vertical="center"/>
    </xf>
    <xf numFmtId="0" fontId="9" fillId="0" borderId="0" xfId="0" applyFont="1" applyBorder="1" applyAlignment="1"/>
    <xf numFmtId="0" fontId="9" fillId="0" borderId="0" xfId="0" quotePrefix="1" applyFont="1" applyBorder="1" applyAlignment="1"/>
    <xf numFmtId="0" fontId="12" fillId="0" borderId="0" xfId="0" applyFont="1">
      <alignment vertical="center"/>
    </xf>
    <xf numFmtId="0" fontId="24" fillId="2" borderId="0" xfId="0" applyFont="1" applyFill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23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0" fillId="0" borderId="3" xfId="0" applyBorder="1" applyAlignment="1">
      <alignment vertical="center" shrinkToFit="1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/>
    <xf numFmtId="0" fontId="0" fillId="0" borderId="3" xfId="2" applyFont="1" applyBorder="1" applyAlignment="1">
      <alignment vertical="center" shrinkToFit="1"/>
    </xf>
    <xf numFmtId="0" fontId="12" fillId="0" borderId="7" xfId="0" applyFont="1" applyFill="1" applyBorder="1" applyAlignment="1"/>
    <xf numFmtId="14" fontId="3" fillId="0" borderId="0" xfId="0" applyNumberFormat="1" applyFont="1" applyFill="1">
      <alignment vertical="center"/>
    </xf>
    <xf numFmtId="5" fontId="0" fillId="0" borderId="0" xfId="0" applyNumberFormat="1" applyFont="1">
      <alignment vertical="center"/>
    </xf>
    <xf numFmtId="0" fontId="16" fillId="3" borderId="24" xfId="0" applyFont="1" applyFill="1" applyBorder="1" applyAlignment="1" applyProtection="1">
      <alignment horizontal="center" vertical="center"/>
      <protection locked="0"/>
    </xf>
    <xf numFmtId="0" fontId="16" fillId="3" borderId="25" xfId="0" applyFont="1" applyFill="1" applyBorder="1" applyAlignment="1" applyProtection="1">
      <alignment horizontal="center" vertical="center"/>
      <protection locked="0"/>
    </xf>
    <xf numFmtId="0" fontId="16" fillId="3" borderId="26" xfId="0" applyFont="1" applyFill="1" applyBorder="1" applyAlignment="1" applyProtection="1">
      <alignment horizontal="center" vertical="center"/>
      <protection locked="0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5" fontId="26" fillId="0" borderId="29" xfId="0" applyNumberFormat="1" applyFont="1" applyFill="1" applyBorder="1" applyAlignment="1">
      <alignment horizontal="center" vertical="center"/>
    </xf>
    <xf numFmtId="0" fontId="9" fillId="0" borderId="30" xfId="0" applyFont="1" applyBorder="1" applyAlignment="1"/>
    <xf numFmtId="0" fontId="9" fillId="0" borderId="23" xfId="0" applyFont="1" applyFill="1" applyBorder="1" applyAlignment="1">
      <alignment horizontal="center"/>
    </xf>
    <xf numFmtId="0" fontId="33" fillId="3" borderId="31" xfId="0" applyFont="1" applyFill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32" fillId="3" borderId="33" xfId="0" applyFont="1" applyFill="1" applyBorder="1" applyAlignment="1" applyProtection="1">
      <alignment horizontal="center" vertical="center"/>
      <protection locked="0"/>
    </xf>
    <xf numFmtId="0" fontId="32" fillId="3" borderId="10" xfId="0" applyFont="1" applyFill="1" applyBorder="1" applyAlignment="1" applyProtection="1">
      <alignment horizontal="center" vertical="center"/>
      <protection locked="0"/>
    </xf>
    <xf numFmtId="0" fontId="32" fillId="3" borderId="34" xfId="0" applyFont="1" applyFill="1" applyBorder="1" applyAlignment="1" applyProtection="1">
      <alignment horizontal="center" vertical="center"/>
      <protection locked="0"/>
    </xf>
    <xf numFmtId="0" fontId="11" fillId="0" borderId="0" xfId="2" applyFont="1" applyBorder="1" applyAlignment="1">
      <alignment horizontal="center"/>
    </xf>
    <xf numFmtId="0" fontId="11" fillId="0" borderId="3" xfId="2" applyFont="1" applyFill="1" applyBorder="1" applyAlignment="1"/>
    <xf numFmtId="0" fontId="12" fillId="0" borderId="3" xfId="2" applyFont="1" applyBorder="1" applyAlignment="1"/>
    <xf numFmtId="0" fontId="11" fillId="0" borderId="7" xfId="2" applyFont="1" applyBorder="1" applyAlignment="1">
      <alignment horizontal="center"/>
    </xf>
    <xf numFmtId="0" fontId="11" fillId="0" borderId="35" xfId="2" applyFont="1" applyBorder="1" applyAlignment="1">
      <alignment horizontal="center"/>
    </xf>
    <xf numFmtId="0" fontId="11" fillId="0" borderId="36" xfId="2" applyFont="1" applyBorder="1" applyAlignment="1">
      <alignment horizontal="center"/>
    </xf>
    <xf numFmtId="0" fontId="32" fillId="3" borderId="50" xfId="0" applyFont="1" applyFill="1" applyBorder="1" applyAlignment="1" applyProtection="1">
      <alignment horizontal="center" vertical="center"/>
      <protection locked="0"/>
    </xf>
    <xf numFmtId="0" fontId="32" fillId="3" borderId="51" xfId="0" applyFont="1" applyFill="1" applyBorder="1" applyAlignment="1" applyProtection="1">
      <alignment horizontal="center" vertical="center"/>
      <protection locked="0"/>
    </xf>
    <xf numFmtId="0" fontId="32" fillId="3" borderId="31" xfId="0" applyFont="1" applyFill="1" applyBorder="1" applyAlignment="1" applyProtection="1">
      <alignment horizontal="center" vertical="center"/>
      <protection locked="0"/>
    </xf>
    <xf numFmtId="0" fontId="32" fillId="3" borderId="35" xfId="0" applyFont="1" applyFill="1" applyBorder="1" applyAlignment="1" applyProtection="1">
      <alignment vertical="center"/>
      <protection locked="0"/>
    </xf>
    <xf numFmtId="0" fontId="32" fillId="3" borderId="54" xfId="0" applyFont="1" applyFill="1" applyBorder="1" applyAlignment="1" applyProtection="1">
      <alignment vertical="center"/>
      <protection locked="0"/>
    </xf>
    <xf numFmtId="0" fontId="16" fillId="3" borderId="35" xfId="0" applyFont="1" applyFill="1" applyBorder="1" applyAlignment="1" applyProtection="1">
      <alignment vertical="center"/>
      <protection locked="0"/>
    </xf>
    <xf numFmtId="0" fontId="16" fillId="3" borderId="61" xfId="0" applyFont="1" applyFill="1" applyBorder="1" applyAlignment="1" applyProtection="1">
      <alignment vertical="center"/>
      <protection locked="0"/>
    </xf>
    <xf numFmtId="0" fontId="32" fillId="3" borderId="49" xfId="0" applyFont="1" applyFill="1" applyBorder="1" applyAlignment="1" applyProtection="1">
      <alignment vertical="center"/>
      <protection locked="0"/>
    </xf>
    <xf numFmtId="0" fontId="40" fillId="0" borderId="0" xfId="3" applyBorder="1" applyAlignment="1"/>
    <xf numFmtId="0" fontId="9" fillId="0" borderId="37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1" fillId="0" borderId="41" xfId="0" applyFont="1" applyBorder="1" applyAlignment="1">
      <alignment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6" fillId="3" borderId="45" xfId="0" applyFont="1" applyFill="1" applyBorder="1" applyAlignment="1" applyProtection="1">
      <alignment horizontal="center" vertical="center"/>
      <protection locked="0"/>
    </xf>
    <xf numFmtId="0" fontId="16" fillId="3" borderId="46" xfId="0" applyFont="1" applyFill="1" applyBorder="1" applyAlignment="1" applyProtection="1">
      <alignment horizontal="center" vertical="center"/>
      <protection locked="0"/>
    </xf>
    <xf numFmtId="0" fontId="22" fillId="3" borderId="46" xfId="0" applyFont="1" applyFill="1" applyBorder="1" applyAlignment="1" applyProtection="1">
      <alignment horizontal="center" vertical="center"/>
      <protection locked="0"/>
    </xf>
    <xf numFmtId="0" fontId="13" fillId="0" borderId="47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left" vertical="center"/>
    </xf>
    <xf numFmtId="0" fontId="13" fillId="0" borderId="49" xfId="0" applyFont="1" applyFill="1" applyBorder="1" applyAlignment="1">
      <alignment horizontal="left" vertical="center"/>
    </xf>
    <xf numFmtId="0" fontId="13" fillId="0" borderId="50" xfId="0" applyFont="1" applyFill="1" applyBorder="1" applyAlignment="1">
      <alignment vertical="center" shrinkToFit="1"/>
    </xf>
    <xf numFmtId="0" fontId="13" fillId="0" borderId="51" xfId="0" applyFont="1" applyFill="1" applyBorder="1" applyAlignment="1">
      <alignment vertical="center" shrinkToFit="1"/>
    </xf>
    <xf numFmtId="0" fontId="13" fillId="0" borderId="31" xfId="0" applyFont="1" applyFill="1" applyBorder="1" applyAlignment="1">
      <alignment vertical="center" shrinkToFit="1"/>
    </xf>
    <xf numFmtId="0" fontId="13" fillId="0" borderId="17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19" fillId="0" borderId="5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40" fillId="0" borderId="18" xfId="3" applyFill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9" fillId="0" borderId="39" xfId="0" applyFont="1" applyFill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9" fillId="0" borderId="45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0" fontId="32" fillId="3" borderId="17" xfId="0" applyFont="1" applyFill="1" applyBorder="1" applyAlignment="1" applyProtection="1">
      <alignment vertical="center"/>
      <protection locked="0"/>
    </xf>
    <xf numFmtId="0" fontId="32" fillId="3" borderId="7" xfId="0" applyFont="1" applyFill="1" applyBorder="1" applyAlignment="1" applyProtection="1">
      <alignment vertical="center"/>
      <protection locked="0"/>
    </xf>
    <xf numFmtId="0" fontId="32" fillId="3" borderId="35" xfId="0" applyFont="1" applyFill="1" applyBorder="1" applyAlignment="1" applyProtection="1">
      <alignment vertical="center"/>
      <protection locked="0"/>
    </xf>
    <xf numFmtId="0" fontId="32" fillId="3" borderId="36" xfId="0" applyFont="1" applyFill="1" applyBorder="1" applyAlignment="1" applyProtection="1">
      <alignment vertical="center"/>
      <protection locked="0"/>
    </xf>
    <xf numFmtId="0" fontId="9" fillId="0" borderId="37" xfId="0" applyFont="1" applyFill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5" fontId="38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vertical="center"/>
    </xf>
    <xf numFmtId="0" fontId="13" fillId="0" borderId="57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top" shrinkToFit="1"/>
    </xf>
    <xf numFmtId="0" fontId="11" fillId="0" borderId="0" xfId="0" applyFont="1" applyAlignment="1">
      <alignment horizontal="left" vertical="top" shrinkToFit="1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11" fillId="2" borderId="0" xfId="0" applyFont="1" applyFill="1" applyAlignment="1">
      <alignment horizontal="left" vertical="top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5" fontId="16" fillId="0" borderId="45" xfId="0" applyNumberFormat="1" applyFont="1" applyFill="1" applyBorder="1" applyAlignment="1">
      <alignment horizontal="center" vertical="center"/>
    </xf>
    <xf numFmtId="5" fontId="16" fillId="0" borderId="46" xfId="0" applyNumberFormat="1" applyFont="1" applyFill="1" applyBorder="1" applyAlignment="1">
      <alignment horizontal="center" vertical="center"/>
    </xf>
    <xf numFmtId="5" fontId="16" fillId="0" borderId="38" xfId="0" applyNumberFormat="1" applyFont="1" applyFill="1" applyBorder="1" applyAlignment="1">
      <alignment horizontal="center" vertical="center"/>
    </xf>
    <xf numFmtId="177" fontId="9" fillId="0" borderId="58" xfId="1" applyNumberFormat="1" applyFont="1" applyFill="1" applyBorder="1" applyAlignment="1">
      <alignment horizontal="center" vertical="center" wrapText="1"/>
    </xf>
    <xf numFmtId="177" fontId="9" fillId="0" borderId="22" xfId="1" applyNumberFormat="1" applyFont="1" applyFill="1" applyBorder="1" applyAlignment="1">
      <alignment horizontal="center" vertical="center" wrapText="1"/>
    </xf>
    <xf numFmtId="177" fontId="9" fillId="0" borderId="5" xfId="1" applyNumberFormat="1" applyFont="1" applyFill="1" applyBorder="1" applyAlignment="1">
      <alignment horizontal="center" vertical="center" wrapText="1"/>
    </xf>
    <xf numFmtId="176" fontId="9" fillId="0" borderId="59" xfId="1" applyNumberFormat="1" applyFont="1" applyFill="1" applyBorder="1" applyAlignment="1">
      <alignment horizontal="center" vertical="center" wrapText="1"/>
    </xf>
    <xf numFmtId="176" fontId="9" fillId="0" borderId="4" xfId="1" applyNumberFormat="1" applyFont="1" applyFill="1" applyBorder="1" applyAlignment="1">
      <alignment horizontal="center" vertical="center" wrapText="1"/>
    </xf>
    <xf numFmtId="176" fontId="9" fillId="0" borderId="23" xfId="1" applyNumberFormat="1" applyFont="1" applyFill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 shrinkToFit="1"/>
    </xf>
    <xf numFmtId="0" fontId="13" fillId="0" borderId="7" xfId="0" applyFont="1" applyFill="1" applyBorder="1" applyAlignment="1">
      <alignment horizontal="left" vertical="center" shrinkToFit="1"/>
    </xf>
    <xf numFmtId="0" fontId="13" fillId="0" borderId="8" xfId="0" applyFont="1" applyFill="1" applyBorder="1" applyAlignment="1">
      <alignment horizontal="left" vertical="center" shrinkToFit="1"/>
    </xf>
    <xf numFmtId="0" fontId="13" fillId="0" borderId="39" xfId="0" applyFont="1" applyFill="1" applyBorder="1" applyAlignment="1">
      <alignment vertical="center" shrinkToFit="1"/>
    </xf>
    <xf numFmtId="0" fontId="13" fillId="0" borderId="29" xfId="0" applyFont="1" applyFill="1" applyBorder="1" applyAlignment="1">
      <alignment vertical="center" shrinkToFit="1"/>
    </xf>
    <xf numFmtId="0" fontId="13" fillId="0" borderId="60" xfId="0" applyFont="1" applyFill="1" applyBorder="1" applyAlignment="1">
      <alignment vertical="center" shrinkToFit="1"/>
    </xf>
    <xf numFmtId="0" fontId="11" fillId="0" borderId="3" xfId="2" applyFont="1" applyFill="1" applyBorder="1" applyAlignment="1">
      <alignment horizontal="center"/>
    </xf>
    <xf numFmtId="0" fontId="11" fillId="0" borderId="18" xfId="2" applyFont="1" applyFill="1" applyBorder="1" applyAlignment="1">
      <alignment horizontal="center"/>
    </xf>
    <xf numFmtId="0" fontId="11" fillId="0" borderId="6" xfId="2" applyFont="1" applyFill="1" applyBorder="1" applyAlignment="1">
      <alignment horizontal="center"/>
    </xf>
    <xf numFmtId="5" fontId="31" fillId="2" borderId="3" xfId="0" applyNumberFormat="1" applyFont="1" applyFill="1" applyBorder="1" applyAlignment="1">
      <alignment horizontal="center" vertical="center"/>
    </xf>
    <xf numFmtId="5" fontId="26" fillId="2" borderId="3" xfId="0" applyNumberFormat="1" applyFont="1" applyFill="1" applyBorder="1" applyAlignment="1">
      <alignment horizontal="center" vertical="center"/>
    </xf>
    <xf numFmtId="0" fontId="39" fillId="0" borderId="3" xfId="0" applyFont="1" applyBorder="1" applyAlignment="1">
      <alignment horizontal="center" wrapText="1"/>
    </xf>
    <xf numFmtId="0" fontId="39" fillId="0" borderId="3" xfId="0" applyFont="1" applyBorder="1" applyAlignment="1">
      <alignment horizontal="center"/>
    </xf>
    <xf numFmtId="0" fontId="39" fillId="0" borderId="3" xfId="0" applyFont="1" applyBorder="1" applyAlignment="1">
      <alignment horizontal="center" vertical="center"/>
    </xf>
    <xf numFmtId="0" fontId="15" fillId="0" borderId="59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58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</cellXfs>
  <cellStyles count="4">
    <cellStyle name="ハイパーリンク" xfId="3" builtinId="8"/>
    <cellStyle name="通貨" xfId="1" builtinId="7"/>
    <cellStyle name="標準" xfId="0" builtinId="0"/>
    <cellStyle name="標準 8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maba_lodge.adm@gs.mail.u-tokyo.ac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omaba_lodge.adm@gs.mail.u-tokyo.ac.jp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komaba_lodge.adm@gs.mail.u-tokyo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Y34"/>
  <sheetViews>
    <sheetView tabSelected="1" zoomScale="75" zoomScaleNormal="75" workbookViewId="0">
      <selection activeCell="T11" sqref="T11"/>
    </sheetView>
  </sheetViews>
  <sheetFormatPr defaultRowHeight="11.25" x14ac:dyDescent="0.15"/>
  <cols>
    <col min="1" max="1" width="5.5" style="1" customWidth="1"/>
    <col min="2" max="2" width="14.75" style="3" customWidth="1"/>
    <col min="3" max="3" width="12.375" style="3" customWidth="1"/>
    <col min="4" max="6" width="12.375" style="1" customWidth="1"/>
    <col min="7" max="7" width="12.5" style="1" customWidth="1"/>
    <col min="8" max="8" width="12.75" style="1" customWidth="1"/>
    <col min="9" max="9" width="12.375" style="1" customWidth="1"/>
    <col min="10" max="10" width="11.875" style="1" customWidth="1"/>
    <col min="11" max="11" width="1.125" style="1" customWidth="1"/>
    <col min="12" max="12" width="0.625" style="1" customWidth="1"/>
    <col min="13" max="16384" width="9" style="1"/>
  </cols>
  <sheetData>
    <row r="1" spans="1:25" ht="26.25" customHeight="1" x14ac:dyDescent="0.15">
      <c r="A1" s="31"/>
      <c r="B1" s="139" t="s">
        <v>85</v>
      </c>
      <c r="C1" s="139"/>
      <c r="D1" s="139"/>
      <c r="E1" s="139"/>
      <c r="F1" s="139"/>
      <c r="G1" s="139"/>
      <c r="H1" s="139"/>
      <c r="I1" s="139"/>
      <c r="J1" s="139"/>
    </row>
    <row r="2" spans="1:25" ht="19.5" customHeight="1" x14ac:dyDescent="0.15">
      <c r="A2" s="31"/>
      <c r="B2" s="147" t="s">
        <v>86</v>
      </c>
      <c r="C2" s="148"/>
      <c r="D2" s="148"/>
      <c r="E2" s="148"/>
      <c r="F2" s="148"/>
      <c r="G2" s="148"/>
      <c r="H2" s="148"/>
      <c r="I2" s="148"/>
      <c r="J2" s="148"/>
    </row>
    <row r="3" spans="1:25" ht="18" customHeight="1" x14ac:dyDescent="0.25">
      <c r="A3" s="31"/>
      <c r="B3" s="140" t="s">
        <v>2</v>
      </c>
      <c r="C3" s="141"/>
      <c r="D3" s="141"/>
      <c r="E3" s="141"/>
      <c r="F3" s="141"/>
      <c r="G3" s="141"/>
      <c r="H3" s="141"/>
      <c r="I3" s="141"/>
      <c r="J3" s="141"/>
    </row>
    <row r="4" spans="1:25" ht="11.25" customHeight="1" thickBot="1" x14ac:dyDescent="0.3">
      <c r="A4" s="31"/>
      <c r="B4" s="4"/>
      <c r="C4" s="9"/>
      <c r="D4" s="9"/>
      <c r="E4" s="9"/>
      <c r="F4" s="10"/>
      <c r="G4" s="11"/>
      <c r="H4" s="11"/>
      <c r="I4" s="11"/>
      <c r="J4" s="11"/>
    </row>
    <row r="5" spans="1:25" ht="21" customHeight="1" thickBot="1" x14ac:dyDescent="0.25">
      <c r="A5" s="31"/>
      <c r="B5" s="142" t="s">
        <v>19</v>
      </c>
      <c r="C5" s="44" t="s">
        <v>24</v>
      </c>
      <c r="D5" s="41" t="s">
        <v>53</v>
      </c>
      <c r="E5" s="45" t="s">
        <v>16</v>
      </c>
      <c r="F5" s="32"/>
      <c r="G5" s="33"/>
      <c r="H5" s="34"/>
      <c r="I5" s="14"/>
      <c r="J5" s="34"/>
      <c r="K5" s="2"/>
      <c r="L5"/>
    </row>
    <row r="6" spans="1:25" ht="30" customHeight="1" thickBot="1" x14ac:dyDescent="0.3">
      <c r="A6" s="31"/>
      <c r="B6" s="143"/>
      <c r="C6" s="96"/>
      <c r="D6" s="97"/>
      <c r="E6" s="98"/>
      <c r="F6" s="83"/>
      <c r="G6" s="35"/>
      <c r="H6" s="36"/>
      <c r="I6" s="37"/>
      <c r="J6" s="36"/>
      <c r="K6" s="2"/>
      <c r="L6" s="2"/>
    </row>
    <row r="7" spans="1:25" ht="30" customHeight="1" x14ac:dyDescent="0.15">
      <c r="A7" s="31"/>
      <c r="B7" s="42" t="s">
        <v>20</v>
      </c>
      <c r="C7" s="149"/>
      <c r="D7" s="150"/>
      <c r="E7" s="150"/>
      <c r="F7" s="151"/>
      <c r="G7" s="152"/>
      <c r="H7" s="46" t="s">
        <v>25</v>
      </c>
      <c r="I7" s="84" t="s">
        <v>54</v>
      </c>
      <c r="J7" s="103"/>
      <c r="K7" s="2"/>
      <c r="L7" s="2"/>
    </row>
    <row r="8" spans="1:25" ht="30" customHeight="1" x14ac:dyDescent="0.15">
      <c r="A8" s="31"/>
      <c r="B8" s="43" t="s">
        <v>0</v>
      </c>
      <c r="C8" s="100"/>
      <c r="D8" s="99"/>
      <c r="E8" s="99"/>
      <c r="F8" s="99"/>
      <c r="G8" s="99"/>
      <c r="H8" s="101"/>
      <c r="I8" s="101"/>
      <c r="J8" s="102"/>
      <c r="K8" s="2"/>
      <c r="L8" s="2"/>
    </row>
    <row r="9" spans="1:25" ht="26.25" customHeight="1" x14ac:dyDescent="0.15">
      <c r="A9" s="31"/>
      <c r="B9" s="43" t="s">
        <v>17</v>
      </c>
      <c r="C9" s="144" t="s">
        <v>31</v>
      </c>
      <c r="D9" s="145"/>
      <c r="E9" s="145"/>
      <c r="F9" s="145"/>
      <c r="G9" s="145"/>
      <c r="H9" s="145"/>
      <c r="I9" s="145"/>
      <c r="J9" s="146"/>
      <c r="K9" s="2"/>
    </row>
    <row r="10" spans="1:25" ht="26.25" customHeight="1" x14ac:dyDescent="0.15">
      <c r="A10" s="31"/>
      <c r="B10" s="153" t="s">
        <v>21</v>
      </c>
      <c r="C10" s="156" t="s">
        <v>55</v>
      </c>
      <c r="D10" s="157"/>
      <c r="E10" s="157"/>
      <c r="F10" s="157"/>
      <c r="G10" s="47" t="s">
        <v>56</v>
      </c>
      <c r="H10" s="134" t="s">
        <v>97</v>
      </c>
      <c r="I10" s="135"/>
      <c r="J10" s="136"/>
      <c r="K10" s="2"/>
    </row>
    <row r="11" spans="1:25" ht="26.25" customHeight="1" x14ac:dyDescent="0.15">
      <c r="A11" s="31"/>
      <c r="B11" s="154"/>
      <c r="C11" s="53" t="s">
        <v>41</v>
      </c>
      <c r="D11" s="54" t="s">
        <v>57</v>
      </c>
      <c r="E11" s="48"/>
      <c r="F11" s="38"/>
      <c r="G11" s="52" t="s">
        <v>42</v>
      </c>
      <c r="H11" s="85" t="s">
        <v>58</v>
      </c>
      <c r="I11" s="39"/>
      <c r="J11" s="40"/>
      <c r="K11" s="2"/>
    </row>
    <row r="12" spans="1:25" ht="22.5" customHeight="1" x14ac:dyDescent="0.15">
      <c r="A12" s="31"/>
      <c r="B12" s="154"/>
      <c r="C12" s="137" t="s">
        <v>43</v>
      </c>
      <c r="D12" s="86" t="s">
        <v>59</v>
      </c>
      <c r="E12" s="56"/>
      <c r="F12" s="56"/>
      <c r="G12" s="56"/>
      <c r="H12" s="56"/>
      <c r="I12" s="56"/>
      <c r="J12" s="79"/>
      <c r="K12" s="55"/>
      <c r="L12" s="10"/>
      <c r="M12" s="10"/>
      <c r="N12" s="10"/>
      <c r="O12"/>
      <c r="P12"/>
      <c r="Q12"/>
      <c r="R12"/>
      <c r="S12"/>
      <c r="T12"/>
      <c r="U12"/>
      <c r="V12"/>
      <c r="W12"/>
      <c r="X12"/>
      <c r="Y12"/>
    </row>
    <row r="13" spans="1:25" ht="22.5" customHeight="1" x14ac:dyDescent="0.15">
      <c r="A13" s="31"/>
      <c r="B13" s="155"/>
      <c r="C13" s="138"/>
      <c r="D13" s="57" t="s">
        <v>60</v>
      </c>
      <c r="E13" s="58"/>
      <c r="F13" s="58"/>
      <c r="G13" s="58"/>
      <c r="H13" s="58"/>
      <c r="I13" s="58"/>
      <c r="J13" s="80"/>
      <c r="K13" s="55"/>
      <c r="L13" s="10"/>
      <c r="M13" s="10"/>
      <c r="N13" s="10"/>
      <c r="O13"/>
      <c r="P13"/>
      <c r="Q13"/>
      <c r="R13"/>
      <c r="S13"/>
      <c r="T13"/>
      <c r="U13"/>
      <c r="V13"/>
      <c r="W13"/>
      <c r="X13"/>
      <c r="Y13"/>
    </row>
    <row r="14" spans="1:25" ht="22.5" customHeight="1" x14ac:dyDescent="0.15">
      <c r="A14" s="31"/>
      <c r="B14" s="105" t="s">
        <v>23</v>
      </c>
      <c r="C14" s="107" t="s">
        <v>26</v>
      </c>
      <c r="D14" s="13" t="s">
        <v>24</v>
      </c>
      <c r="E14" s="13" t="s">
        <v>15</v>
      </c>
      <c r="F14" s="13" t="s">
        <v>16</v>
      </c>
      <c r="G14" s="109" t="s">
        <v>27</v>
      </c>
      <c r="H14" s="13" t="s">
        <v>24</v>
      </c>
      <c r="I14" s="13" t="s">
        <v>15</v>
      </c>
      <c r="J14" s="49" t="s">
        <v>16</v>
      </c>
    </row>
    <row r="15" spans="1:25" ht="29.25" customHeight="1" thickBot="1" x14ac:dyDescent="0.2">
      <c r="A15" s="31"/>
      <c r="B15" s="106"/>
      <c r="C15" s="108"/>
      <c r="D15" s="76"/>
      <c r="E15" s="77"/>
      <c r="F15" s="77"/>
      <c r="G15" s="110"/>
      <c r="H15" s="76"/>
      <c r="I15" s="76"/>
      <c r="J15" s="78"/>
      <c r="K15" s="74"/>
    </row>
    <row r="16" spans="1:25" ht="13.5" customHeight="1" thickBot="1" x14ac:dyDescent="0.2">
      <c r="A16" s="31"/>
      <c r="B16" s="5"/>
      <c r="C16" s="6"/>
      <c r="D16" s="6"/>
      <c r="E16" s="6"/>
      <c r="F16" s="6"/>
      <c r="G16" s="7"/>
      <c r="H16" s="7"/>
      <c r="I16" s="7"/>
      <c r="J16" s="7"/>
    </row>
    <row r="17" spans="1:14" ht="42.75" customHeight="1" thickBot="1" x14ac:dyDescent="0.2">
      <c r="A17" s="31"/>
      <c r="B17" s="111" t="s">
        <v>1</v>
      </c>
      <c r="C17" s="112"/>
      <c r="D17" s="112"/>
      <c r="E17" s="112"/>
      <c r="F17" s="113"/>
      <c r="G17" s="50" t="s">
        <v>18</v>
      </c>
      <c r="H17" s="171" t="s">
        <v>51</v>
      </c>
      <c r="I17" s="172"/>
      <c r="J17" s="50" t="s">
        <v>50</v>
      </c>
    </row>
    <row r="18" spans="1:14" ht="23.25" customHeight="1" x14ac:dyDescent="0.15">
      <c r="A18" s="31"/>
      <c r="B18" s="182" t="s">
        <v>79</v>
      </c>
      <c r="C18" s="183"/>
      <c r="D18" s="119" t="s">
        <v>87</v>
      </c>
      <c r="E18" s="120"/>
      <c r="F18" s="121"/>
      <c r="G18" s="116"/>
      <c r="H18" s="179" t="str">
        <f>IF(D15="","",DATEDIF(DATE(D15,E15,F15),DATE(H15,I15,J15)+1,"M"))</f>
        <v/>
      </c>
      <c r="I18" s="176" t="str">
        <f>IF(D15="","",DATEDIF(DATE(D15,E15,F15),DATE(H15,I15,J15)+1,"MD"))</f>
        <v/>
      </c>
      <c r="J18" s="173" t="str">
        <f>IF(G18="","",SUM(L18:L27))</f>
        <v/>
      </c>
      <c r="K18" s="159" t="e">
        <f>DATEDIF(DATE(D15,E15,F15),DATE(H15,I15,J15)+1,"D")</f>
        <v>#NUM!</v>
      </c>
      <c r="L18" s="158" t="str">
        <f>IF(G18="","",IF(H18=0,Introduction!B20*G18*1.1,(Introduction!D20*K18+3000)*G18*1.1))</f>
        <v/>
      </c>
    </row>
    <row r="19" spans="1:14" ht="23.25" customHeight="1" x14ac:dyDescent="0.15">
      <c r="A19" s="31"/>
      <c r="B19" s="184"/>
      <c r="C19" s="185"/>
      <c r="D19" s="193" t="s">
        <v>88</v>
      </c>
      <c r="E19" s="194"/>
      <c r="F19" s="195"/>
      <c r="G19" s="117"/>
      <c r="H19" s="180"/>
      <c r="I19" s="177"/>
      <c r="J19" s="174"/>
      <c r="K19" s="159"/>
      <c r="L19" s="158"/>
    </row>
    <row r="20" spans="1:14" ht="22.5" customHeight="1" x14ac:dyDescent="0.15">
      <c r="A20" s="31"/>
      <c r="B20" s="186"/>
      <c r="C20" s="185"/>
      <c r="D20" s="190" t="s">
        <v>89</v>
      </c>
      <c r="E20" s="191"/>
      <c r="F20" s="192"/>
      <c r="G20" s="118"/>
      <c r="H20" s="180"/>
      <c r="I20" s="177"/>
      <c r="J20" s="174"/>
      <c r="K20" s="159"/>
      <c r="L20" s="158"/>
    </row>
    <row r="21" spans="1:14" ht="21.75" customHeight="1" x14ac:dyDescent="0.15">
      <c r="A21" s="31"/>
      <c r="B21" s="186"/>
      <c r="C21" s="185"/>
      <c r="D21" s="125" t="s">
        <v>90</v>
      </c>
      <c r="E21" s="126"/>
      <c r="F21" s="127"/>
      <c r="G21" s="118"/>
      <c r="H21" s="180"/>
      <c r="I21" s="177"/>
      <c r="J21" s="174"/>
      <c r="K21" s="159"/>
      <c r="L21" s="158"/>
    </row>
    <row r="22" spans="1:14" ht="21.75" customHeight="1" x14ac:dyDescent="0.15">
      <c r="A22" s="31"/>
      <c r="B22" s="186"/>
      <c r="C22" s="185"/>
      <c r="D22" s="125" t="s">
        <v>91</v>
      </c>
      <c r="E22" s="126"/>
      <c r="F22" s="127"/>
      <c r="G22" s="118"/>
      <c r="H22" s="180"/>
      <c r="I22" s="177"/>
      <c r="J22" s="174"/>
      <c r="K22" s="159"/>
      <c r="L22" s="158"/>
    </row>
    <row r="23" spans="1:14" ht="22.5" customHeight="1" thickBot="1" x14ac:dyDescent="0.2">
      <c r="A23" s="31"/>
      <c r="B23" s="186"/>
      <c r="C23" s="185"/>
      <c r="D23" s="187" t="s">
        <v>92</v>
      </c>
      <c r="E23" s="188"/>
      <c r="F23" s="189"/>
      <c r="G23" s="118"/>
      <c r="H23" s="180"/>
      <c r="I23" s="177"/>
      <c r="J23" s="174"/>
      <c r="K23" s="159"/>
      <c r="L23" s="158"/>
    </row>
    <row r="24" spans="1:14" ht="21.75" customHeight="1" x14ac:dyDescent="0.15">
      <c r="A24" s="31"/>
      <c r="B24" s="128" t="s">
        <v>93</v>
      </c>
      <c r="C24" s="129"/>
      <c r="D24" s="122" t="s">
        <v>94</v>
      </c>
      <c r="E24" s="123"/>
      <c r="F24" s="124"/>
      <c r="G24" s="87"/>
      <c r="H24" s="180"/>
      <c r="I24" s="177"/>
      <c r="J24" s="174"/>
      <c r="K24" s="159"/>
      <c r="L24" s="75" t="str">
        <f>IF(G24=0,"",IF(H$18=0,Introduction!B22*G24*1.1,Introduction!D22*K$18*G24*1.1))</f>
        <v/>
      </c>
      <c r="M24"/>
      <c r="N24"/>
    </row>
    <row r="25" spans="1:14" ht="21.75" customHeight="1" x14ac:dyDescent="0.15">
      <c r="A25" s="31"/>
      <c r="B25" s="130"/>
      <c r="C25" s="131"/>
      <c r="D25" s="114" t="s">
        <v>95</v>
      </c>
      <c r="E25" s="115"/>
      <c r="F25" s="115"/>
      <c r="G25" s="88"/>
      <c r="H25" s="180"/>
      <c r="I25" s="177"/>
      <c r="J25" s="174"/>
      <c r="K25" s="159"/>
      <c r="L25" s="75" t="str">
        <f>IF(G25=0,"",IF(H$18=0,Introduction!B23*G25*1.1,Introduction!D23*K$18*G25*1.1))</f>
        <v/>
      </c>
      <c r="M25"/>
      <c r="N25"/>
    </row>
    <row r="26" spans="1:14" ht="21.75" customHeight="1" x14ac:dyDescent="0.15">
      <c r="A26" s="31"/>
      <c r="B26" s="130"/>
      <c r="C26" s="131"/>
      <c r="D26" s="160" t="s">
        <v>91</v>
      </c>
      <c r="E26" s="161"/>
      <c r="F26" s="162"/>
      <c r="G26" s="88"/>
      <c r="H26" s="180"/>
      <c r="I26" s="177"/>
      <c r="J26" s="174"/>
      <c r="K26" s="159"/>
      <c r="L26" s="75" t="str">
        <f>IF(G26=0,"",IF(H$18=0,Introduction!B24*G26*1.1,Introduction!D24*K$18*G26*1.1))</f>
        <v/>
      </c>
      <c r="M26"/>
      <c r="N26"/>
    </row>
    <row r="27" spans="1:14" ht="21.75" customHeight="1" thickBot="1" x14ac:dyDescent="0.2">
      <c r="A27" s="31"/>
      <c r="B27" s="132"/>
      <c r="C27" s="133"/>
      <c r="D27" s="163" t="s">
        <v>96</v>
      </c>
      <c r="E27" s="164"/>
      <c r="F27" s="164"/>
      <c r="G27" s="89"/>
      <c r="H27" s="181"/>
      <c r="I27" s="178"/>
      <c r="J27" s="175"/>
      <c r="K27" s="159"/>
      <c r="L27" s="75" t="str">
        <f>IF(G27=0,"",IF(H$18=0,Introduction!B25*G27*1.1,Introduction!D25*K$18*G27*1.1))</f>
        <v/>
      </c>
      <c r="M27"/>
      <c r="N27"/>
    </row>
    <row r="28" spans="1:14" ht="10.5" customHeight="1" x14ac:dyDescent="0.15">
      <c r="A28" s="31"/>
      <c r="C28" s="8"/>
      <c r="D28" s="8"/>
      <c r="E28" s="8"/>
      <c r="F28" s="8"/>
      <c r="G28" s="8"/>
      <c r="H28" s="8"/>
      <c r="I28" s="8"/>
      <c r="J28" s="8"/>
      <c r="L28"/>
      <c r="M28"/>
      <c r="N28"/>
    </row>
    <row r="29" spans="1:14" ht="17.25" customHeight="1" x14ac:dyDescent="0.15">
      <c r="A29" s="31"/>
      <c r="B29" s="51" t="s">
        <v>28</v>
      </c>
      <c r="C29" s="8"/>
      <c r="D29" s="8"/>
      <c r="E29" s="8"/>
      <c r="F29" s="8"/>
      <c r="G29" s="8"/>
      <c r="H29" s="8"/>
      <c r="I29" s="8"/>
      <c r="J29" s="8"/>
      <c r="L29"/>
      <c r="M29"/>
      <c r="N29"/>
    </row>
    <row r="30" spans="1:14" ht="17.25" customHeight="1" x14ac:dyDescent="0.15">
      <c r="A30" s="31"/>
      <c r="B30" s="167" t="s">
        <v>33</v>
      </c>
      <c r="C30" s="168"/>
      <c r="D30" s="168"/>
      <c r="E30" s="168"/>
      <c r="F30" s="168"/>
      <c r="G30" s="168"/>
      <c r="H30" s="168"/>
      <c r="I30" s="168"/>
      <c r="J30" s="168"/>
      <c r="L30"/>
      <c r="M30"/>
      <c r="N30"/>
    </row>
    <row r="31" spans="1:14" ht="17.25" customHeight="1" x14ac:dyDescent="0.15">
      <c r="A31" s="63"/>
      <c r="B31" s="169" t="s">
        <v>61</v>
      </c>
      <c r="C31" s="170"/>
      <c r="D31" s="170"/>
      <c r="E31" s="170"/>
      <c r="F31" s="170"/>
      <c r="G31" s="170"/>
      <c r="H31" s="170"/>
      <c r="I31" s="170"/>
      <c r="J31" s="170"/>
    </row>
    <row r="32" spans="1:14" ht="17.25" customHeight="1" x14ac:dyDescent="0.15">
      <c r="A32" s="15"/>
      <c r="B32" s="167" t="s">
        <v>29</v>
      </c>
      <c r="C32" s="168"/>
      <c r="D32" s="168"/>
      <c r="E32" s="168"/>
      <c r="F32" s="168"/>
      <c r="G32" s="168"/>
      <c r="H32" s="168"/>
      <c r="I32" s="168"/>
      <c r="J32" s="168"/>
    </row>
    <row r="33" spans="1:10" ht="18" customHeight="1" x14ac:dyDescent="0.15">
      <c r="A33" s="68"/>
      <c r="B33" s="165" t="s">
        <v>47</v>
      </c>
      <c r="C33" s="166"/>
      <c r="D33" s="166"/>
      <c r="E33" s="166"/>
      <c r="F33" s="166"/>
      <c r="G33" s="166"/>
      <c r="H33" s="166"/>
      <c r="I33" s="166"/>
      <c r="J33" s="166"/>
    </row>
    <row r="34" spans="1:10" ht="17.25" customHeight="1" x14ac:dyDescent="0.15">
      <c r="A34" s="15"/>
      <c r="B34" s="165" t="s">
        <v>48</v>
      </c>
      <c r="C34" s="166"/>
      <c r="D34" s="166"/>
      <c r="E34" s="166"/>
      <c r="F34" s="166"/>
      <c r="G34" s="166"/>
      <c r="H34" s="166"/>
      <c r="I34" s="166"/>
      <c r="J34" s="166"/>
    </row>
  </sheetData>
  <sheetProtection algorithmName="SHA-512" hashValue="xghUai2awpe3d9gBEWvwVNSMTuWsJohAz1a9NeItOBidIGHJB4p3bUtNO6JfAKgdHmGGDLx80Yq4HE2SAexeOQ==" saltValue="IriGEFDqOc6p+oc54beJ1w==" spinCount="100000" sheet="1" objects="1" scenarios="1"/>
  <mergeCells count="38">
    <mergeCell ref="H17:I17"/>
    <mergeCell ref="J18:J27"/>
    <mergeCell ref="I18:I27"/>
    <mergeCell ref="H18:H27"/>
    <mergeCell ref="B18:C23"/>
    <mergeCell ref="D23:F23"/>
    <mergeCell ref="D22:F22"/>
    <mergeCell ref="D20:F20"/>
    <mergeCell ref="D19:F19"/>
    <mergeCell ref="L18:L23"/>
    <mergeCell ref="K18:K27"/>
    <mergeCell ref="D26:F26"/>
    <mergeCell ref="D27:F27"/>
    <mergeCell ref="B34:J34"/>
    <mergeCell ref="B30:J30"/>
    <mergeCell ref="B31:J31"/>
    <mergeCell ref="B32:J32"/>
    <mergeCell ref="B33:J33"/>
    <mergeCell ref="H10:J10"/>
    <mergeCell ref="C12:C13"/>
    <mergeCell ref="B1:J1"/>
    <mergeCell ref="B3:J3"/>
    <mergeCell ref="B5:B6"/>
    <mergeCell ref="C9:J9"/>
    <mergeCell ref="B2:J2"/>
    <mergeCell ref="C7:G7"/>
    <mergeCell ref="B10:B13"/>
    <mergeCell ref="C10:F10"/>
    <mergeCell ref="B14:B15"/>
    <mergeCell ref="C14:C15"/>
    <mergeCell ref="G14:G15"/>
    <mergeCell ref="B17:F17"/>
    <mergeCell ref="D25:F25"/>
    <mergeCell ref="G18:G23"/>
    <mergeCell ref="D18:F18"/>
    <mergeCell ref="D24:F24"/>
    <mergeCell ref="D21:F21"/>
    <mergeCell ref="B24:C27"/>
  </mergeCells>
  <phoneticPr fontId="2"/>
  <hyperlinks>
    <hyperlink ref="H10" r:id="rId1" xr:uid="{00000000-0004-0000-0000-000000000000}"/>
  </hyperlinks>
  <pageMargins left="0.21" right="0.2" top="0.52" bottom="0.2" header="0.2" footer="0.2"/>
  <pageSetup paperSize="9" scale="85"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4"/>
  <sheetViews>
    <sheetView zoomScale="75" zoomScaleNormal="75" workbookViewId="0">
      <selection activeCell="H10" sqref="H10:J10"/>
    </sheetView>
  </sheetViews>
  <sheetFormatPr defaultRowHeight="11.25" x14ac:dyDescent="0.15"/>
  <cols>
    <col min="1" max="1" width="5.5" style="1" customWidth="1"/>
    <col min="2" max="2" width="14.75" style="3" customWidth="1"/>
    <col min="3" max="3" width="12.375" style="3" customWidth="1"/>
    <col min="4" max="6" width="12.375" style="1" customWidth="1"/>
    <col min="7" max="7" width="12.5" style="1" customWidth="1"/>
    <col min="8" max="8" width="12.75" style="1" customWidth="1"/>
    <col min="9" max="9" width="12.375" style="1" customWidth="1"/>
    <col min="10" max="10" width="11.875" style="1" customWidth="1"/>
    <col min="11" max="11" width="1.25" style="1" customWidth="1"/>
    <col min="12" max="12" width="0.75" style="1" customWidth="1"/>
    <col min="13" max="16384" width="9" style="1"/>
  </cols>
  <sheetData>
    <row r="1" spans="1:25" ht="26.25" customHeight="1" x14ac:dyDescent="0.15">
      <c r="A1" s="31"/>
      <c r="B1" s="139" t="s">
        <v>85</v>
      </c>
      <c r="C1" s="139"/>
      <c r="D1" s="139"/>
      <c r="E1" s="139"/>
      <c r="F1" s="139"/>
      <c r="G1" s="139"/>
      <c r="H1" s="139"/>
      <c r="I1" s="139"/>
      <c r="J1" s="139"/>
    </row>
    <row r="2" spans="1:25" ht="19.5" customHeight="1" x14ac:dyDescent="0.15">
      <c r="A2" s="31"/>
      <c r="B2" s="147" t="s">
        <v>86</v>
      </c>
      <c r="C2" s="148"/>
      <c r="D2" s="148"/>
      <c r="E2" s="148"/>
      <c r="F2" s="148"/>
      <c r="G2" s="148"/>
      <c r="H2" s="148"/>
      <c r="I2" s="148"/>
      <c r="J2" s="148"/>
    </row>
    <row r="3" spans="1:25" ht="18" customHeight="1" x14ac:dyDescent="0.25">
      <c r="A3" s="31"/>
      <c r="B3" s="140" t="s">
        <v>2</v>
      </c>
      <c r="C3" s="141"/>
      <c r="D3" s="141"/>
      <c r="E3" s="141"/>
      <c r="F3" s="141"/>
      <c r="G3" s="141"/>
      <c r="H3" s="141"/>
      <c r="I3" s="141"/>
      <c r="J3" s="141"/>
    </row>
    <row r="4" spans="1:25" ht="11.25" customHeight="1" thickBot="1" x14ac:dyDescent="0.3">
      <c r="A4" s="31"/>
      <c r="B4" s="4"/>
      <c r="C4" s="9"/>
      <c r="D4" s="9"/>
      <c r="E4" s="9"/>
      <c r="F4" s="10"/>
      <c r="G4" s="11"/>
      <c r="H4" s="11"/>
      <c r="I4" s="11"/>
      <c r="J4" s="11"/>
    </row>
    <row r="5" spans="1:25" ht="21" customHeight="1" thickBot="1" x14ac:dyDescent="0.25">
      <c r="A5" s="31"/>
      <c r="B5" s="142" t="s">
        <v>19</v>
      </c>
      <c r="C5" s="44" t="s">
        <v>24</v>
      </c>
      <c r="D5" s="41" t="s">
        <v>15</v>
      </c>
      <c r="E5" s="45" t="s">
        <v>16</v>
      </c>
      <c r="F5" s="32"/>
      <c r="G5" s="33"/>
      <c r="H5" s="34"/>
      <c r="I5" s="14"/>
      <c r="J5" s="34"/>
      <c r="K5" s="2"/>
      <c r="L5"/>
    </row>
    <row r="6" spans="1:25" ht="30" customHeight="1" thickBot="1" x14ac:dyDescent="0.3">
      <c r="A6" s="31"/>
      <c r="B6" s="143"/>
      <c r="C6" s="96"/>
      <c r="D6" s="97"/>
      <c r="E6" s="98"/>
      <c r="F6" s="83"/>
      <c r="G6" s="35"/>
      <c r="H6" s="36"/>
      <c r="I6" s="37"/>
      <c r="J6" s="36"/>
      <c r="K6" s="2"/>
      <c r="L6" s="2"/>
    </row>
    <row r="7" spans="1:25" ht="30" customHeight="1" x14ac:dyDescent="0.15">
      <c r="A7" s="31"/>
      <c r="B7" s="42" t="s">
        <v>20</v>
      </c>
      <c r="C7" s="149"/>
      <c r="D7" s="150"/>
      <c r="E7" s="150"/>
      <c r="F7" s="151"/>
      <c r="G7" s="152"/>
      <c r="H7" s="46" t="s">
        <v>25</v>
      </c>
      <c r="I7" s="84" t="s">
        <v>54</v>
      </c>
      <c r="J7" s="103"/>
      <c r="K7" s="2"/>
      <c r="L7" s="2"/>
    </row>
    <row r="8" spans="1:25" ht="30" customHeight="1" x14ac:dyDescent="0.15">
      <c r="A8" s="31"/>
      <c r="B8" s="43" t="s">
        <v>0</v>
      </c>
      <c r="C8" s="100"/>
      <c r="D8" s="99"/>
      <c r="E8" s="99"/>
      <c r="F8" s="99"/>
      <c r="G8" s="99"/>
      <c r="H8" s="101"/>
      <c r="I8" s="101"/>
      <c r="J8" s="102"/>
      <c r="K8" s="2"/>
      <c r="L8" s="2"/>
    </row>
    <row r="9" spans="1:25" ht="26.25" customHeight="1" x14ac:dyDescent="0.15">
      <c r="A9" s="31"/>
      <c r="B9" s="43" t="s">
        <v>17</v>
      </c>
      <c r="C9" s="144" t="s">
        <v>31</v>
      </c>
      <c r="D9" s="145"/>
      <c r="E9" s="145"/>
      <c r="F9" s="145"/>
      <c r="G9" s="145"/>
      <c r="H9" s="145"/>
      <c r="I9" s="145"/>
      <c r="J9" s="146"/>
      <c r="K9" s="2"/>
    </row>
    <row r="10" spans="1:25" ht="26.25" customHeight="1" x14ac:dyDescent="0.15">
      <c r="A10" s="31"/>
      <c r="B10" s="153" t="s">
        <v>21</v>
      </c>
      <c r="C10" s="156" t="s">
        <v>55</v>
      </c>
      <c r="D10" s="157"/>
      <c r="E10" s="157"/>
      <c r="F10" s="157"/>
      <c r="G10" s="47" t="s">
        <v>0</v>
      </c>
      <c r="H10" s="134" t="s">
        <v>97</v>
      </c>
      <c r="I10" s="135"/>
      <c r="J10" s="136"/>
      <c r="K10" s="2"/>
    </row>
    <row r="11" spans="1:25" ht="26.25" customHeight="1" x14ac:dyDescent="0.15">
      <c r="A11" s="31"/>
      <c r="B11" s="154"/>
      <c r="C11" s="53" t="s">
        <v>41</v>
      </c>
      <c r="D11" s="54" t="s">
        <v>57</v>
      </c>
      <c r="E11" s="48"/>
      <c r="F11" s="38"/>
      <c r="G11" s="52" t="s">
        <v>42</v>
      </c>
      <c r="H11" s="85" t="s">
        <v>58</v>
      </c>
      <c r="I11" s="39"/>
      <c r="J11" s="40"/>
      <c r="K11" s="2"/>
    </row>
    <row r="12" spans="1:25" ht="22.5" customHeight="1" x14ac:dyDescent="0.15">
      <c r="A12" s="31"/>
      <c r="B12" s="154"/>
      <c r="C12" s="137" t="s">
        <v>43</v>
      </c>
      <c r="D12" s="86" t="s">
        <v>59</v>
      </c>
      <c r="E12" s="56"/>
      <c r="F12" s="56"/>
      <c r="G12" s="56"/>
      <c r="H12" s="56"/>
      <c r="I12" s="56"/>
      <c r="J12" s="79"/>
      <c r="K12" s="55"/>
      <c r="L12" s="10"/>
      <c r="M12" s="10"/>
      <c r="N12" s="10"/>
      <c r="O12"/>
      <c r="P12"/>
      <c r="Q12"/>
      <c r="R12"/>
      <c r="S12"/>
      <c r="T12"/>
      <c r="U12"/>
      <c r="V12"/>
      <c r="W12"/>
      <c r="X12"/>
      <c r="Y12"/>
    </row>
    <row r="13" spans="1:25" ht="22.5" customHeight="1" x14ac:dyDescent="0.15">
      <c r="A13" s="31"/>
      <c r="B13" s="155"/>
      <c r="C13" s="138"/>
      <c r="D13" s="57" t="s">
        <v>60</v>
      </c>
      <c r="E13" s="58"/>
      <c r="F13" s="58"/>
      <c r="G13" s="58"/>
      <c r="H13" s="58"/>
      <c r="I13" s="58"/>
      <c r="J13" s="80"/>
      <c r="K13" s="55"/>
      <c r="L13" s="10"/>
      <c r="M13" s="10"/>
      <c r="N13" s="10"/>
      <c r="O13"/>
      <c r="P13"/>
      <c r="Q13"/>
      <c r="R13"/>
      <c r="S13"/>
      <c r="T13"/>
      <c r="U13"/>
      <c r="V13"/>
      <c r="W13"/>
      <c r="X13"/>
      <c r="Y13"/>
    </row>
    <row r="14" spans="1:25" ht="22.5" customHeight="1" x14ac:dyDescent="0.15">
      <c r="A14" s="31"/>
      <c r="B14" s="105" t="s">
        <v>22</v>
      </c>
      <c r="C14" s="107" t="s">
        <v>26</v>
      </c>
      <c r="D14" s="13" t="s">
        <v>24</v>
      </c>
      <c r="E14" s="13" t="s">
        <v>15</v>
      </c>
      <c r="F14" s="13" t="s">
        <v>16</v>
      </c>
      <c r="G14" s="109" t="s">
        <v>27</v>
      </c>
      <c r="H14" s="13" t="s">
        <v>24</v>
      </c>
      <c r="I14" s="13" t="s">
        <v>15</v>
      </c>
      <c r="J14" s="49" t="s">
        <v>16</v>
      </c>
    </row>
    <row r="15" spans="1:25" ht="29.25" customHeight="1" thickBot="1" x14ac:dyDescent="0.2">
      <c r="A15" s="31"/>
      <c r="B15" s="106"/>
      <c r="C15" s="108"/>
      <c r="D15" s="76">
        <v>2019</v>
      </c>
      <c r="E15" s="77">
        <v>10</v>
      </c>
      <c r="F15" s="77">
        <v>1</v>
      </c>
      <c r="G15" s="110"/>
      <c r="H15" s="76">
        <v>2019</v>
      </c>
      <c r="I15" s="76">
        <v>10</v>
      </c>
      <c r="J15" s="78">
        <v>30</v>
      </c>
      <c r="K15" s="74"/>
    </row>
    <row r="16" spans="1:25" ht="13.5" customHeight="1" thickBot="1" x14ac:dyDescent="0.2">
      <c r="A16" s="31"/>
      <c r="B16" s="5"/>
      <c r="C16" s="6"/>
      <c r="D16" s="6"/>
      <c r="E16" s="6"/>
      <c r="F16" s="6"/>
      <c r="G16" s="7"/>
      <c r="H16" s="7"/>
      <c r="I16" s="7"/>
      <c r="J16" s="7"/>
    </row>
    <row r="17" spans="1:14" ht="42.75" customHeight="1" thickBot="1" x14ac:dyDescent="0.2">
      <c r="A17" s="31"/>
      <c r="B17" s="111" t="s">
        <v>1</v>
      </c>
      <c r="C17" s="112"/>
      <c r="D17" s="112"/>
      <c r="E17" s="112"/>
      <c r="F17" s="113"/>
      <c r="G17" s="50" t="s">
        <v>18</v>
      </c>
      <c r="H17" s="171" t="s">
        <v>51</v>
      </c>
      <c r="I17" s="172"/>
      <c r="J17" s="50" t="s">
        <v>50</v>
      </c>
    </row>
    <row r="18" spans="1:14" ht="23.25" customHeight="1" x14ac:dyDescent="0.15">
      <c r="A18" s="31"/>
      <c r="B18" s="182" t="s">
        <v>46</v>
      </c>
      <c r="C18" s="183"/>
      <c r="D18" s="119" t="s">
        <v>87</v>
      </c>
      <c r="E18" s="120"/>
      <c r="F18" s="121"/>
      <c r="G18" s="116">
        <v>1</v>
      </c>
      <c r="H18" s="179">
        <f>IF(D15="","",DATEDIF(DATE(D15,E15,F15),DATE(H15,I15,J15)+1,"M"))</f>
        <v>0</v>
      </c>
      <c r="I18" s="176">
        <f>IF(D15="","",DATEDIF(DATE(D15,E15,F15),DATE(H15,I15,J15)+1,"MD"))</f>
        <v>30</v>
      </c>
      <c r="J18" s="173">
        <f>IF(G18="","",SUM(L18:L27))</f>
        <v>4950</v>
      </c>
      <c r="K18" s="159">
        <f>DATEDIF(DATE(D15,E15,F15),DATE(H15,I15,J15)+1,"D")</f>
        <v>30</v>
      </c>
      <c r="L18" s="158">
        <f>IF(G18="","",IF(H18=0,Introduction!B20*G18*1.1,(Introduction!D20*K18+3000)*G18*1.1))</f>
        <v>4950</v>
      </c>
    </row>
    <row r="19" spans="1:14" ht="23.25" customHeight="1" x14ac:dyDescent="0.15">
      <c r="A19" s="31"/>
      <c r="B19" s="184"/>
      <c r="C19" s="185"/>
      <c r="D19" s="193" t="s">
        <v>88</v>
      </c>
      <c r="E19" s="194"/>
      <c r="F19" s="195"/>
      <c r="G19" s="117"/>
      <c r="H19" s="180"/>
      <c r="I19" s="177"/>
      <c r="J19" s="174"/>
      <c r="K19" s="159"/>
      <c r="L19" s="158"/>
    </row>
    <row r="20" spans="1:14" ht="22.5" customHeight="1" x14ac:dyDescent="0.15">
      <c r="A20" s="31"/>
      <c r="B20" s="186"/>
      <c r="C20" s="185"/>
      <c r="D20" s="190" t="s">
        <v>89</v>
      </c>
      <c r="E20" s="191"/>
      <c r="F20" s="192"/>
      <c r="G20" s="118"/>
      <c r="H20" s="180"/>
      <c r="I20" s="177"/>
      <c r="J20" s="174"/>
      <c r="K20" s="159"/>
      <c r="L20" s="158"/>
    </row>
    <row r="21" spans="1:14" ht="21.75" customHeight="1" x14ac:dyDescent="0.15">
      <c r="A21" s="31"/>
      <c r="B21" s="186"/>
      <c r="C21" s="185"/>
      <c r="D21" s="125" t="s">
        <v>90</v>
      </c>
      <c r="E21" s="126"/>
      <c r="F21" s="127"/>
      <c r="G21" s="118"/>
      <c r="H21" s="180"/>
      <c r="I21" s="177"/>
      <c r="J21" s="174"/>
      <c r="K21" s="159"/>
      <c r="L21" s="158"/>
    </row>
    <row r="22" spans="1:14" ht="21.75" customHeight="1" x14ac:dyDescent="0.15">
      <c r="A22" s="31"/>
      <c r="B22" s="186"/>
      <c r="C22" s="185"/>
      <c r="D22" s="125" t="s">
        <v>91</v>
      </c>
      <c r="E22" s="126"/>
      <c r="F22" s="127"/>
      <c r="G22" s="118"/>
      <c r="H22" s="180"/>
      <c r="I22" s="177"/>
      <c r="J22" s="174"/>
      <c r="K22" s="159"/>
      <c r="L22" s="158"/>
    </row>
    <row r="23" spans="1:14" ht="22.5" customHeight="1" thickBot="1" x14ac:dyDescent="0.2">
      <c r="A23" s="31"/>
      <c r="B23" s="186"/>
      <c r="C23" s="185"/>
      <c r="D23" s="187" t="s">
        <v>92</v>
      </c>
      <c r="E23" s="188"/>
      <c r="F23" s="189"/>
      <c r="G23" s="118"/>
      <c r="H23" s="180"/>
      <c r="I23" s="177"/>
      <c r="J23" s="174"/>
      <c r="K23" s="159"/>
      <c r="L23" s="158"/>
    </row>
    <row r="24" spans="1:14" ht="21.75" customHeight="1" x14ac:dyDescent="0.15">
      <c r="A24" s="31"/>
      <c r="B24" s="128" t="s">
        <v>93</v>
      </c>
      <c r="C24" s="129"/>
      <c r="D24" s="122" t="s">
        <v>94</v>
      </c>
      <c r="E24" s="123"/>
      <c r="F24" s="124"/>
      <c r="G24" s="87"/>
      <c r="H24" s="180"/>
      <c r="I24" s="177"/>
      <c r="J24" s="174"/>
      <c r="K24" s="159"/>
      <c r="L24" s="75" t="str">
        <f>IF(G24=0,"",IF(H$18=0,Introduction!B22*G24*1.1,Introduction!D22*K$18*G24*1.1))</f>
        <v/>
      </c>
      <c r="M24"/>
      <c r="N24"/>
    </row>
    <row r="25" spans="1:14" ht="21.75" customHeight="1" x14ac:dyDescent="0.15">
      <c r="A25" s="31"/>
      <c r="B25" s="130"/>
      <c r="C25" s="131"/>
      <c r="D25" s="114" t="s">
        <v>95</v>
      </c>
      <c r="E25" s="115"/>
      <c r="F25" s="115"/>
      <c r="G25" s="88"/>
      <c r="H25" s="180"/>
      <c r="I25" s="177"/>
      <c r="J25" s="174"/>
      <c r="K25" s="159"/>
      <c r="L25" s="75" t="str">
        <f>IF(G25=0,"",IF(H$18=0,Introduction!B23*G25*1.1,Introduction!D23*K$18*G25*1.1))</f>
        <v/>
      </c>
      <c r="M25"/>
      <c r="N25"/>
    </row>
    <row r="26" spans="1:14" ht="21.75" customHeight="1" x14ac:dyDescent="0.15">
      <c r="A26" s="31"/>
      <c r="B26" s="130"/>
      <c r="C26" s="131"/>
      <c r="D26" s="160" t="s">
        <v>91</v>
      </c>
      <c r="E26" s="161"/>
      <c r="F26" s="162"/>
      <c r="G26" s="88"/>
      <c r="H26" s="180"/>
      <c r="I26" s="177"/>
      <c r="J26" s="174"/>
      <c r="K26" s="159"/>
      <c r="L26" s="75" t="str">
        <f>IF(G26=0,"",IF(H$18=0,Introduction!B24*G26*1.1,Introduction!D24*K$18*G26*1.1))</f>
        <v/>
      </c>
      <c r="M26"/>
      <c r="N26"/>
    </row>
    <row r="27" spans="1:14" ht="21.75" customHeight="1" thickBot="1" x14ac:dyDescent="0.2">
      <c r="A27" s="31"/>
      <c r="B27" s="132"/>
      <c r="C27" s="133"/>
      <c r="D27" s="163" t="s">
        <v>96</v>
      </c>
      <c r="E27" s="164"/>
      <c r="F27" s="164"/>
      <c r="G27" s="89"/>
      <c r="H27" s="181"/>
      <c r="I27" s="178"/>
      <c r="J27" s="175"/>
      <c r="K27" s="159"/>
      <c r="L27" s="75" t="str">
        <f>IF(G27=0,"",IF(H$18=0,Introduction!B25*G27*1.1,Introduction!D25*K$18*G27*1.1))</f>
        <v/>
      </c>
      <c r="M27"/>
      <c r="N27"/>
    </row>
    <row r="28" spans="1:14" ht="10.5" customHeight="1" x14ac:dyDescent="0.15">
      <c r="A28" s="31"/>
      <c r="C28" s="8"/>
      <c r="D28" s="8"/>
      <c r="E28" s="8"/>
      <c r="F28" s="8"/>
      <c r="G28" s="8"/>
      <c r="H28" s="8"/>
      <c r="I28" s="8"/>
      <c r="J28" s="8"/>
      <c r="L28"/>
      <c r="M28"/>
      <c r="N28"/>
    </row>
    <row r="29" spans="1:14" ht="17.25" customHeight="1" x14ac:dyDescent="0.15">
      <c r="A29" s="31"/>
      <c r="B29" s="51" t="s">
        <v>28</v>
      </c>
      <c r="C29" s="8"/>
      <c r="D29" s="8"/>
      <c r="E29" s="8"/>
      <c r="F29" s="8"/>
      <c r="G29" s="8"/>
      <c r="H29" s="8"/>
      <c r="I29" s="8"/>
      <c r="J29" s="8"/>
      <c r="L29"/>
      <c r="M29"/>
      <c r="N29"/>
    </row>
    <row r="30" spans="1:14" ht="17.25" customHeight="1" x14ac:dyDescent="0.15">
      <c r="A30" s="31"/>
      <c r="B30" s="167" t="s">
        <v>33</v>
      </c>
      <c r="C30" s="168"/>
      <c r="D30" s="168"/>
      <c r="E30" s="168"/>
      <c r="F30" s="168"/>
      <c r="G30" s="168"/>
      <c r="H30" s="168"/>
      <c r="I30" s="168"/>
      <c r="J30" s="168"/>
      <c r="L30"/>
      <c r="M30"/>
      <c r="N30"/>
    </row>
    <row r="31" spans="1:14" ht="17.25" customHeight="1" x14ac:dyDescent="0.15">
      <c r="A31" s="63"/>
      <c r="B31" s="169" t="s">
        <v>61</v>
      </c>
      <c r="C31" s="170"/>
      <c r="D31" s="170"/>
      <c r="E31" s="170"/>
      <c r="F31" s="170"/>
      <c r="G31" s="170"/>
      <c r="H31" s="170"/>
      <c r="I31" s="170"/>
      <c r="J31" s="170"/>
    </row>
    <row r="32" spans="1:14" ht="17.25" customHeight="1" x14ac:dyDescent="0.15">
      <c r="A32" s="15"/>
      <c r="B32" s="167" t="s">
        <v>29</v>
      </c>
      <c r="C32" s="168"/>
      <c r="D32" s="168"/>
      <c r="E32" s="168"/>
      <c r="F32" s="168"/>
      <c r="G32" s="168"/>
      <c r="H32" s="168"/>
      <c r="I32" s="168"/>
      <c r="J32" s="168"/>
    </row>
    <row r="33" spans="1:10" ht="18" customHeight="1" x14ac:dyDescent="0.15">
      <c r="A33" s="68"/>
      <c r="B33" s="165" t="s">
        <v>47</v>
      </c>
      <c r="C33" s="166"/>
      <c r="D33" s="166"/>
      <c r="E33" s="166"/>
      <c r="F33" s="166"/>
      <c r="G33" s="166"/>
      <c r="H33" s="166"/>
      <c r="I33" s="166"/>
      <c r="J33" s="166"/>
    </row>
    <row r="34" spans="1:10" ht="17.25" customHeight="1" x14ac:dyDescent="0.15">
      <c r="A34" s="15"/>
      <c r="B34" s="165" t="s">
        <v>48</v>
      </c>
      <c r="C34" s="166"/>
      <c r="D34" s="166"/>
      <c r="E34" s="166"/>
      <c r="F34" s="166"/>
      <c r="G34" s="166"/>
      <c r="H34" s="166"/>
      <c r="I34" s="166"/>
      <c r="J34" s="166"/>
    </row>
  </sheetData>
  <sheetProtection algorithmName="SHA-512" hashValue="x1/A5pxbiKfQMX5rYZ6oasxnYRkq1mjmAfY6HyDsEBx7F9AbogKvE86NjcF8bZFYjYjQ5HKW61uAtR/zmsSWJA==" saltValue="VD6t78MEw8k/0oaQLUCMuQ==" spinCount="100000" sheet="1" objects="1" scenarios="1"/>
  <mergeCells count="38">
    <mergeCell ref="C9:J9"/>
    <mergeCell ref="B1:J1"/>
    <mergeCell ref="B2:J2"/>
    <mergeCell ref="B3:J3"/>
    <mergeCell ref="B5:B6"/>
    <mergeCell ref="C7:G7"/>
    <mergeCell ref="B10:B13"/>
    <mergeCell ref="C10:F10"/>
    <mergeCell ref="H10:J10"/>
    <mergeCell ref="C12:C13"/>
    <mergeCell ref="B14:B15"/>
    <mergeCell ref="C14:C15"/>
    <mergeCell ref="G14:G15"/>
    <mergeCell ref="B17:F17"/>
    <mergeCell ref="H17:I17"/>
    <mergeCell ref="B18:C23"/>
    <mergeCell ref="D18:F18"/>
    <mergeCell ref="G18:G23"/>
    <mergeCell ref="H18:H27"/>
    <mergeCell ref="I18:I27"/>
    <mergeCell ref="B24:C27"/>
    <mergeCell ref="D26:F26"/>
    <mergeCell ref="D27:F27"/>
    <mergeCell ref="J18:J27"/>
    <mergeCell ref="K18:K27"/>
    <mergeCell ref="L18:L23"/>
    <mergeCell ref="D19:F19"/>
    <mergeCell ref="D20:F20"/>
    <mergeCell ref="D21:F21"/>
    <mergeCell ref="D22:F22"/>
    <mergeCell ref="D23:F23"/>
    <mergeCell ref="D24:F24"/>
    <mergeCell ref="D25:F25"/>
    <mergeCell ref="B30:J30"/>
    <mergeCell ref="B31:J31"/>
    <mergeCell ref="B32:J32"/>
    <mergeCell ref="B33:J33"/>
    <mergeCell ref="B34:J34"/>
  </mergeCells>
  <phoneticPr fontId="2"/>
  <hyperlinks>
    <hyperlink ref="H10" r:id="rId1" xr:uid="{00000000-0004-0000-0100-000000000000}"/>
  </hyperlinks>
  <pageMargins left="0.21" right="0.2" top="0.52" bottom="0.2" header="0.2" footer="0.2"/>
  <pageSetup paperSize="9" scale="85" orientation="portrait" r:id="rId2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3"/>
  <sheetViews>
    <sheetView workbookViewId="0">
      <selection activeCell="F28" sqref="F28"/>
    </sheetView>
  </sheetViews>
  <sheetFormatPr defaultColWidth="8.875" defaultRowHeight="17.100000000000001" customHeight="1" x14ac:dyDescent="0.2"/>
  <cols>
    <col min="1" max="1" width="23.75" style="17" customWidth="1"/>
    <col min="2" max="4" width="12.5" style="17" customWidth="1"/>
    <col min="5" max="5" width="12.125" style="17" customWidth="1"/>
    <col min="6" max="6" width="12.625" style="17" customWidth="1"/>
    <col min="7" max="7" width="2.5" style="17" customWidth="1"/>
    <col min="8" max="16384" width="8.875" style="17"/>
  </cols>
  <sheetData>
    <row r="1" spans="1:9" ht="17.100000000000001" customHeight="1" x14ac:dyDescent="0.35">
      <c r="A1" s="16"/>
      <c r="B1" s="16"/>
      <c r="C1" s="18" t="s">
        <v>7</v>
      </c>
      <c r="D1" s="16"/>
      <c r="E1" s="16"/>
      <c r="F1" s="16"/>
      <c r="G1" s="16"/>
    </row>
    <row r="2" spans="1:9" ht="17.100000000000001" customHeight="1" x14ac:dyDescent="0.25">
      <c r="A2" s="18"/>
      <c r="B2" s="18"/>
      <c r="C2" s="90" t="s">
        <v>64</v>
      </c>
      <c r="D2" s="18"/>
      <c r="E2" s="18"/>
      <c r="F2" s="18"/>
      <c r="G2" s="18"/>
    </row>
    <row r="3" spans="1:9" ht="9.75" customHeight="1" x14ac:dyDescent="0.2"/>
    <row r="4" spans="1:9" ht="17.100000000000001" customHeight="1" x14ac:dyDescent="0.25">
      <c r="A4" s="61" t="s">
        <v>36</v>
      </c>
      <c r="B4" s="19"/>
      <c r="C4" s="19"/>
      <c r="D4" s="19"/>
      <c r="E4" s="19"/>
      <c r="F4" s="19"/>
      <c r="G4" s="19"/>
      <c r="H4" s="19"/>
      <c r="I4" s="19"/>
    </row>
    <row r="5" spans="1:9" ht="17.100000000000001" customHeight="1" x14ac:dyDescent="0.2">
      <c r="A5" s="20" t="s">
        <v>8</v>
      </c>
      <c r="B5" s="207" t="s">
        <v>37</v>
      </c>
      <c r="C5" s="207"/>
      <c r="D5" s="207" t="s">
        <v>38</v>
      </c>
      <c r="E5" s="207"/>
      <c r="F5" s="207" t="s">
        <v>9</v>
      </c>
      <c r="G5" s="207"/>
    </row>
    <row r="6" spans="1:9" ht="17.100000000000001" customHeight="1" x14ac:dyDescent="0.2">
      <c r="A6" s="91" t="s">
        <v>65</v>
      </c>
      <c r="B6" s="196" t="s">
        <v>66</v>
      </c>
      <c r="C6" s="197"/>
      <c r="D6" s="196" t="s">
        <v>67</v>
      </c>
      <c r="E6" s="196"/>
      <c r="F6" s="196">
        <v>1</v>
      </c>
      <c r="G6" s="196"/>
    </row>
    <row r="7" spans="1:9" ht="17.100000000000001" customHeight="1" x14ac:dyDescent="0.2">
      <c r="A7" s="91" t="s">
        <v>68</v>
      </c>
      <c r="B7" s="196" t="s">
        <v>69</v>
      </c>
      <c r="C7" s="196"/>
      <c r="D7" s="197" t="s">
        <v>70</v>
      </c>
      <c r="E7" s="198"/>
      <c r="F7" s="196">
        <v>1</v>
      </c>
      <c r="G7" s="196"/>
    </row>
    <row r="8" spans="1:9" ht="17.100000000000001" customHeight="1" x14ac:dyDescent="0.2">
      <c r="A8" s="91" t="s">
        <v>10</v>
      </c>
      <c r="B8" s="196" t="s">
        <v>32</v>
      </c>
      <c r="C8" s="197"/>
      <c r="D8" s="196" t="s">
        <v>39</v>
      </c>
      <c r="E8" s="196"/>
      <c r="F8" s="196">
        <v>2</v>
      </c>
      <c r="G8" s="196"/>
    </row>
    <row r="9" spans="1:9" ht="17.100000000000001" customHeight="1" x14ac:dyDescent="0.2">
      <c r="A9" s="91" t="s">
        <v>71</v>
      </c>
      <c r="B9" s="196" t="s">
        <v>72</v>
      </c>
      <c r="C9" s="197"/>
      <c r="D9" s="196" t="s">
        <v>73</v>
      </c>
      <c r="E9" s="196"/>
      <c r="F9" s="196">
        <v>1</v>
      </c>
      <c r="G9" s="196"/>
    </row>
    <row r="10" spans="1:9" ht="17.100000000000001" customHeight="1" x14ac:dyDescent="0.2">
      <c r="A10" s="91" t="s">
        <v>74</v>
      </c>
      <c r="B10" s="196" t="s">
        <v>12</v>
      </c>
      <c r="C10" s="197"/>
      <c r="D10" s="196" t="s">
        <v>75</v>
      </c>
      <c r="E10" s="196"/>
      <c r="F10" s="196">
        <v>1</v>
      </c>
      <c r="G10" s="196"/>
    </row>
    <row r="11" spans="1:9" ht="17.100000000000001" customHeight="1" x14ac:dyDescent="0.2">
      <c r="A11" s="91" t="s">
        <v>11</v>
      </c>
      <c r="B11" s="196" t="s">
        <v>12</v>
      </c>
      <c r="C11" s="197"/>
      <c r="D11" s="196" t="s">
        <v>40</v>
      </c>
      <c r="E11" s="196"/>
      <c r="F11" s="196">
        <v>2</v>
      </c>
      <c r="G11" s="196"/>
    </row>
    <row r="12" spans="1:9" ht="17.100000000000001" customHeight="1" x14ac:dyDescent="0.25">
      <c r="A12" s="92" t="s">
        <v>13</v>
      </c>
      <c r="B12" s="93"/>
      <c r="C12" s="93"/>
      <c r="D12" s="94"/>
      <c r="E12" s="94"/>
      <c r="F12" s="94"/>
      <c r="G12" s="95"/>
    </row>
    <row r="13" spans="1:9" ht="17.100000000000001" customHeight="1" x14ac:dyDescent="0.2">
      <c r="A13" s="91" t="s">
        <v>68</v>
      </c>
      <c r="B13" s="196" t="s">
        <v>69</v>
      </c>
      <c r="C13" s="196"/>
      <c r="D13" s="197" t="s">
        <v>70</v>
      </c>
      <c r="E13" s="198"/>
      <c r="F13" s="196">
        <v>1</v>
      </c>
      <c r="G13" s="196"/>
    </row>
    <row r="14" spans="1:9" ht="17.100000000000001" customHeight="1" x14ac:dyDescent="0.2">
      <c r="A14" s="91" t="s">
        <v>76</v>
      </c>
      <c r="B14" s="196" t="s">
        <v>32</v>
      </c>
      <c r="C14" s="197"/>
      <c r="D14" s="196" t="s">
        <v>39</v>
      </c>
      <c r="E14" s="196"/>
      <c r="F14" s="196">
        <v>1</v>
      </c>
      <c r="G14" s="196"/>
    </row>
    <row r="15" spans="1:9" ht="17.100000000000001" customHeight="1" x14ac:dyDescent="0.2">
      <c r="A15" s="91" t="s">
        <v>74</v>
      </c>
      <c r="B15" s="196" t="s">
        <v>12</v>
      </c>
      <c r="C15" s="197"/>
      <c r="D15" s="196" t="s">
        <v>77</v>
      </c>
      <c r="E15" s="196"/>
      <c r="F15" s="196">
        <v>1</v>
      </c>
      <c r="G15" s="196"/>
    </row>
    <row r="16" spans="1:9" ht="17.100000000000001" customHeight="1" x14ac:dyDescent="0.2">
      <c r="A16" s="91" t="s">
        <v>78</v>
      </c>
      <c r="B16" s="196" t="s">
        <v>12</v>
      </c>
      <c r="C16" s="197"/>
      <c r="D16" s="196" t="s">
        <v>40</v>
      </c>
      <c r="E16" s="196"/>
      <c r="F16" s="196">
        <v>1</v>
      </c>
      <c r="G16" s="196"/>
    </row>
    <row r="17" spans="1:5" ht="6.75" customHeight="1" x14ac:dyDescent="0.2"/>
    <row r="18" spans="1:5" s="21" customFormat="1" ht="17.100000000000001" customHeight="1" x14ac:dyDescent="0.25">
      <c r="A18" s="60" t="s">
        <v>35</v>
      </c>
    </row>
    <row r="19" spans="1:5" s="21" customFormat="1" ht="30.75" customHeight="1" x14ac:dyDescent="0.25">
      <c r="A19" s="82"/>
      <c r="B19" s="203" t="s">
        <v>52</v>
      </c>
      <c r="C19" s="203"/>
      <c r="D19" s="201" t="s">
        <v>49</v>
      </c>
      <c r="E19" s="202"/>
    </row>
    <row r="20" spans="1:5" s="23" customFormat="1" ht="17.100000000000001" customHeight="1" x14ac:dyDescent="0.2">
      <c r="A20" s="69" t="s">
        <v>79</v>
      </c>
      <c r="B20" s="200">
        <v>4500</v>
      </c>
      <c r="C20" s="200"/>
      <c r="D20" s="200">
        <v>50</v>
      </c>
      <c r="E20" s="200"/>
    </row>
    <row r="21" spans="1:5" s="23" customFormat="1" ht="17.100000000000001" customHeight="1" x14ac:dyDescent="0.25">
      <c r="A21" s="73" t="s">
        <v>80</v>
      </c>
      <c r="B21" s="81"/>
      <c r="C21" s="81"/>
      <c r="D21" s="81"/>
    </row>
    <row r="22" spans="1:5" s="23" customFormat="1" ht="17.100000000000001" customHeight="1" x14ac:dyDescent="0.2">
      <c r="A22" s="72" t="s">
        <v>81</v>
      </c>
      <c r="B22" s="199">
        <f>D22*30</f>
        <v>300</v>
      </c>
      <c r="C22" s="199"/>
      <c r="D22" s="199">
        <v>10</v>
      </c>
      <c r="E22" s="199"/>
    </row>
    <row r="23" spans="1:5" s="23" customFormat="1" ht="17.100000000000001" customHeight="1" x14ac:dyDescent="0.2">
      <c r="A23" s="72" t="s">
        <v>82</v>
      </c>
      <c r="B23" s="199">
        <f>D23*30</f>
        <v>150</v>
      </c>
      <c r="C23" s="199"/>
      <c r="D23" s="199">
        <v>5</v>
      </c>
      <c r="E23" s="199"/>
    </row>
    <row r="24" spans="1:5" s="23" customFormat="1" ht="17.100000000000001" customHeight="1" x14ac:dyDescent="0.2">
      <c r="A24" s="72" t="s">
        <v>83</v>
      </c>
      <c r="B24" s="199">
        <f>D24*30</f>
        <v>300</v>
      </c>
      <c r="C24" s="199"/>
      <c r="D24" s="199">
        <v>10</v>
      </c>
      <c r="E24" s="199"/>
    </row>
    <row r="25" spans="1:5" s="23" customFormat="1" ht="17.100000000000001" customHeight="1" x14ac:dyDescent="0.2">
      <c r="A25" s="72" t="s">
        <v>84</v>
      </c>
      <c r="B25" s="199">
        <f>D25*30</f>
        <v>60</v>
      </c>
      <c r="C25" s="199"/>
      <c r="D25" s="199">
        <v>2</v>
      </c>
      <c r="E25" s="199"/>
    </row>
    <row r="26" spans="1:5" s="23" customFormat="1" ht="17.100000000000001" customHeight="1" x14ac:dyDescent="0.25">
      <c r="A26" s="70" t="s">
        <v>34</v>
      </c>
      <c r="B26" s="71"/>
      <c r="C26" s="71"/>
    </row>
    <row r="27" spans="1:5" s="23" customFormat="1" ht="6" customHeight="1" x14ac:dyDescent="0.2"/>
    <row r="28" spans="1:5" ht="15.75" customHeight="1" x14ac:dyDescent="0.2">
      <c r="A28" s="59"/>
    </row>
    <row r="29" spans="1:5" ht="15.75" customHeight="1" x14ac:dyDescent="0.2">
      <c r="A29" s="62" t="s">
        <v>62</v>
      </c>
    </row>
    <row r="30" spans="1:5" ht="15.75" customHeight="1" x14ac:dyDescent="0.2">
      <c r="A30" s="17" t="s">
        <v>63</v>
      </c>
    </row>
    <row r="31" spans="1:5" ht="15.75" customHeight="1" x14ac:dyDescent="0.2">
      <c r="A31" s="104" t="s">
        <v>97</v>
      </c>
    </row>
    <row r="32" spans="1:5" ht="17.100000000000001" customHeight="1" thickBot="1" x14ac:dyDescent="0.25"/>
    <row r="33" spans="1:14" ht="17.100000000000001" customHeight="1" x14ac:dyDescent="0.3">
      <c r="A33" s="204" t="s">
        <v>30</v>
      </c>
      <c r="B33" s="205"/>
      <c r="C33" s="205"/>
      <c r="D33" s="205"/>
      <c r="E33" s="205"/>
      <c r="F33" s="205"/>
      <c r="G33" s="206"/>
      <c r="H33" s="28"/>
      <c r="I33" s="28"/>
      <c r="J33" s="28"/>
      <c r="K33" s="28"/>
      <c r="L33" s="28"/>
      <c r="M33" s="28"/>
      <c r="N33" s="28"/>
    </row>
    <row r="34" spans="1:14" ht="17.100000000000001" customHeight="1" x14ac:dyDescent="0.2">
      <c r="A34" s="25" t="s">
        <v>3</v>
      </c>
      <c r="B34" s="12"/>
      <c r="C34" s="12" t="s">
        <v>4</v>
      </c>
      <c r="E34" s="12" t="s">
        <v>5</v>
      </c>
      <c r="G34" s="64"/>
      <c r="H34" s="12"/>
      <c r="I34" s="12"/>
      <c r="K34" s="12"/>
      <c r="L34" s="12"/>
      <c r="M34" s="12"/>
      <c r="N34" s="12"/>
    </row>
    <row r="35" spans="1:14" ht="17.100000000000001" customHeight="1" x14ac:dyDescent="0.2">
      <c r="A35" s="25" t="s">
        <v>6</v>
      </c>
      <c r="B35" s="12"/>
      <c r="C35" s="12"/>
      <c r="D35" s="66" t="s">
        <v>44</v>
      </c>
      <c r="E35" s="12"/>
      <c r="F35" s="12"/>
      <c r="G35" s="64"/>
      <c r="I35" s="12"/>
      <c r="J35" s="12"/>
      <c r="K35" s="12"/>
      <c r="L35" s="12"/>
      <c r="M35" s="12"/>
      <c r="N35" s="12"/>
    </row>
    <row r="36" spans="1:14" ht="17.100000000000001" customHeight="1" x14ac:dyDescent="0.2">
      <c r="A36" s="26" t="s">
        <v>14</v>
      </c>
      <c r="B36" s="27"/>
      <c r="C36" s="27"/>
      <c r="D36" s="27"/>
      <c r="E36" s="27"/>
      <c r="F36" s="27"/>
      <c r="G36" s="65"/>
      <c r="H36" s="27"/>
      <c r="I36" s="27"/>
      <c r="J36" s="27"/>
      <c r="K36" s="27"/>
      <c r="L36" s="27"/>
      <c r="M36" s="27"/>
      <c r="N36" s="27"/>
    </row>
    <row r="37" spans="1:14" ht="17.100000000000001" customHeight="1" thickBot="1" x14ac:dyDescent="0.25">
      <c r="A37" s="67" t="s">
        <v>45</v>
      </c>
      <c r="B37" s="29"/>
      <c r="C37" s="29"/>
      <c r="D37" s="29"/>
      <c r="E37" s="29"/>
      <c r="F37" s="29"/>
      <c r="G37" s="30"/>
      <c r="H37" s="12"/>
      <c r="I37" s="12"/>
      <c r="J37" s="12"/>
      <c r="K37" s="12"/>
      <c r="L37" s="12"/>
      <c r="M37" s="12"/>
      <c r="N37" s="12"/>
    </row>
    <row r="44" spans="1:14" ht="17.100000000000001" customHeight="1" x14ac:dyDescent="0.2">
      <c r="A44" s="22"/>
      <c r="B44" s="23"/>
      <c r="C44" s="23"/>
      <c r="D44" s="23"/>
    </row>
    <row r="45" spans="1:14" ht="17.100000000000001" customHeight="1" x14ac:dyDescent="0.2">
      <c r="A45" s="22"/>
      <c r="B45" s="23"/>
      <c r="C45" s="23"/>
      <c r="D45" s="23"/>
    </row>
    <row r="46" spans="1:14" ht="17.100000000000001" customHeight="1" x14ac:dyDescent="0.2">
      <c r="A46" s="22"/>
      <c r="B46" s="23"/>
      <c r="C46" s="23"/>
      <c r="D46" s="23"/>
    </row>
    <row r="47" spans="1:14" ht="17.100000000000001" customHeight="1" x14ac:dyDescent="0.2">
      <c r="A47" s="22"/>
      <c r="B47" s="23"/>
      <c r="C47" s="23"/>
      <c r="D47" s="23"/>
    </row>
    <row r="48" spans="1:14" ht="17.100000000000001" customHeight="1" x14ac:dyDescent="0.2">
      <c r="A48" s="22"/>
      <c r="B48" s="23"/>
      <c r="C48" s="23"/>
      <c r="D48" s="23"/>
    </row>
    <row r="49" spans="1:4" ht="17.100000000000001" customHeight="1" x14ac:dyDescent="0.2">
      <c r="A49" s="22"/>
      <c r="B49" s="23"/>
      <c r="C49" s="23"/>
      <c r="D49" s="23"/>
    </row>
    <row r="50" spans="1:4" ht="17.100000000000001" customHeight="1" x14ac:dyDescent="0.2">
      <c r="A50" s="22"/>
      <c r="B50" s="23"/>
      <c r="C50" s="23"/>
      <c r="D50" s="23"/>
    </row>
    <row r="51" spans="1:4" ht="17.100000000000001" customHeight="1" x14ac:dyDescent="0.2">
      <c r="A51" s="22"/>
      <c r="B51" s="23"/>
      <c r="C51" s="23"/>
      <c r="D51" s="23"/>
    </row>
    <row r="52" spans="1:4" ht="17.100000000000001" customHeight="1" x14ac:dyDescent="0.2">
      <c r="A52" s="24"/>
      <c r="B52" s="23"/>
      <c r="C52" s="23"/>
      <c r="D52" s="23"/>
    </row>
    <row r="53" spans="1:4" ht="17.100000000000001" customHeight="1" x14ac:dyDescent="0.2">
      <c r="A53" s="21"/>
    </row>
  </sheetData>
  <sheetProtection algorithmName="SHA-512" hashValue="tQ/H8mWAlWrwITRTsfgn/AsBW7MDEMu922BuHznygTWRKmsiwF666bdZIubX+AjJl8tWWjWFU+arKGB62AOkGg==" saltValue="7IyP2oyeDkxtnnF9TsVqvw==" spinCount="100000" sheet="1" objects="1" scenarios="1"/>
  <mergeCells count="46">
    <mergeCell ref="F7:G7"/>
    <mergeCell ref="B10:C10"/>
    <mergeCell ref="D10:E10"/>
    <mergeCell ref="B8:C8"/>
    <mergeCell ref="D8:E8"/>
    <mergeCell ref="F8:G8"/>
    <mergeCell ref="B9:C9"/>
    <mergeCell ref="D9:E9"/>
    <mergeCell ref="F9:G9"/>
    <mergeCell ref="B7:C7"/>
    <mergeCell ref="D7:E7"/>
    <mergeCell ref="F10:G10"/>
    <mergeCell ref="B5:C5"/>
    <mergeCell ref="D5:E5"/>
    <mergeCell ref="F5:G5"/>
    <mergeCell ref="B6:C6"/>
    <mergeCell ref="D6:E6"/>
    <mergeCell ref="F6:G6"/>
    <mergeCell ref="D19:E19"/>
    <mergeCell ref="B19:C19"/>
    <mergeCell ref="A33:G33"/>
    <mergeCell ref="F13:G13"/>
    <mergeCell ref="B16:C16"/>
    <mergeCell ref="D16:E16"/>
    <mergeCell ref="F16:G16"/>
    <mergeCell ref="B15:C15"/>
    <mergeCell ref="D14:E14"/>
    <mergeCell ref="B24:C24"/>
    <mergeCell ref="D24:E24"/>
    <mergeCell ref="B25:C25"/>
    <mergeCell ref="D25:E25"/>
    <mergeCell ref="B23:C23"/>
    <mergeCell ref="B22:C22"/>
    <mergeCell ref="D20:E20"/>
    <mergeCell ref="B20:C20"/>
    <mergeCell ref="D23:E23"/>
    <mergeCell ref="D22:E22"/>
    <mergeCell ref="F11:G11"/>
    <mergeCell ref="B13:C13"/>
    <mergeCell ref="D13:E13"/>
    <mergeCell ref="D15:E15"/>
    <mergeCell ref="F15:G15"/>
    <mergeCell ref="B14:C14"/>
    <mergeCell ref="D11:E11"/>
    <mergeCell ref="B11:C11"/>
    <mergeCell ref="F14:G14"/>
  </mergeCells>
  <phoneticPr fontId="2"/>
  <hyperlinks>
    <hyperlink ref="A31" r:id="rId1" xr:uid="{00000000-0004-0000-02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Application Form</vt:lpstr>
      <vt:lpstr>Sample</vt:lpstr>
      <vt:lpstr>Introduction</vt:lpstr>
      <vt:lpstr>'Application Form'!Print_Area</vt:lpstr>
      <vt:lpstr>Sample!Print_Area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　敏男</dc:creator>
  <cp:lastModifiedBy>上田　佳子</cp:lastModifiedBy>
  <cp:lastPrinted>2019-09-26T10:30:22Z</cp:lastPrinted>
  <dcterms:created xsi:type="dcterms:W3CDTF">2008-11-06T02:16:55Z</dcterms:created>
  <dcterms:modified xsi:type="dcterms:W3CDTF">2021-01-21T04:28:49Z</dcterms:modified>
</cp:coreProperties>
</file>