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9_掲載用\"/>
    </mc:Choice>
  </mc:AlternateContent>
  <xr:revisionPtr revIDLastSave="0" documentId="13_ncr:1_{E8AFFB9E-2C88-4CC2-84C7-F1DAA8BB9165}" xr6:coauthVersionLast="47" xr6:coauthVersionMax="47" xr10:uidLastSave="{00000000-0000-0000-0000-000000000000}"/>
  <bookViews>
    <workbookView xWindow="-120" yWindow="-16320" windowWidth="29040" windowHeight="15720" xr2:uid="{BE958E0A-3846-4525-AFB2-A90C805A0692}"/>
  </bookViews>
  <sheets>
    <sheet name="7" sheetId="1" r:id="rId1"/>
  </sheets>
  <definedNames>
    <definedName name="_xlnm.Print_Area" localSheetId="0">'7'!$A$2:$K$233</definedName>
    <definedName name="_xlnm.Print_Titles" localSheetId="0">'7'!$3:$3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29" i="1" l="1"/>
  <c r="J228" i="1"/>
  <c r="G225" i="1"/>
  <c r="J122" i="1"/>
  <c r="J119" i="1"/>
  <c r="J103" i="1"/>
  <c r="J85" i="1"/>
  <c r="G60" i="1"/>
  <c r="J4" i="1"/>
</calcChain>
</file>

<file path=xl/sharedStrings.xml><?xml version="1.0" encoding="utf-8"?>
<sst xmlns="http://schemas.openxmlformats.org/spreadsheetml/2006/main" count="485" uniqueCount="375">
  <si>
    <t>施設等所在地及び土地・建物面積</t>
    <phoneticPr fontId="4"/>
  </si>
  <si>
    <t>地区名</t>
  </si>
  <si>
    <t>部局等名称</t>
  </si>
  <si>
    <t>土地（㎡）</t>
    <rPh sb="0" eb="2">
      <t>トチ</t>
    </rPh>
    <phoneticPr fontId="4"/>
  </si>
  <si>
    <t>建物（㎡）</t>
    <rPh sb="0" eb="2">
      <t>タテモノ</t>
    </rPh>
    <phoneticPr fontId="4"/>
  </si>
  <si>
    <t>本
郷
キ
ャ
ン
パ
ス</t>
  </si>
  <si>
    <t>本部事務</t>
    <phoneticPr fontId="4"/>
  </si>
  <si>
    <t>〒113-8654</t>
    <phoneticPr fontId="4"/>
  </si>
  <si>
    <t>文京区本郷7-3-1</t>
  </si>
  <si>
    <t>03（3812）2111</t>
  </si>
  <si>
    <t>附属図書館</t>
  </si>
  <si>
    <t>〒113-0033</t>
    <phoneticPr fontId="4"/>
  </si>
  <si>
    <t>03（5841）2603</t>
  </si>
  <si>
    <t>文書館</t>
    <phoneticPr fontId="4"/>
  </si>
  <si>
    <t>03（5841）2077</t>
  </si>
  <si>
    <t>法学政治学研究科・法学部</t>
  </si>
  <si>
    <t>03（5841）3103</t>
  </si>
  <si>
    <t>医学系研究科・医学部</t>
  </si>
  <si>
    <t>〒113-0033</t>
  </si>
  <si>
    <t>03（5841）3303</t>
  </si>
  <si>
    <t>医学部附属病院</t>
  </si>
  <si>
    <t>〒113-8655</t>
  </si>
  <si>
    <t>03（3815）5411</t>
  </si>
  <si>
    <t>工学系研究科・工学部</t>
  </si>
  <si>
    <t>〒113-8656</t>
  </si>
  <si>
    <t>03（5841）6009</t>
  </si>
  <si>
    <t>人文社会系研究科・文学部</t>
  </si>
  <si>
    <t>03（5841）3705</t>
  </si>
  <si>
    <t>理学系研究科・理学部</t>
  </si>
  <si>
    <t>03（5841）4005</t>
  </si>
  <si>
    <t>経済学研究科・経済学部</t>
  </si>
  <si>
    <t>03（5841）5543</t>
  </si>
  <si>
    <t>教育学研究科・教育学部</t>
  </si>
  <si>
    <t>03（5841）3904</t>
  </si>
  <si>
    <t>薬学系研究科・薬学部</t>
  </si>
  <si>
    <t>03（5841）4702</t>
  </si>
  <si>
    <t>情報理工学系研究科</t>
  </si>
  <si>
    <t>情報学環・学際情報学府</t>
  </si>
  <si>
    <t>03（5841）5938</t>
  </si>
  <si>
    <t>公共政策学連携研究部・教育部</t>
  </si>
  <si>
    <t>東洋文化研究所</t>
  </si>
  <si>
    <t>03（5841）5833</t>
  </si>
  <si>
    <t>社会科学研究所</t>
  </si>
  <si>
    <t>03（5841）4904</t>
  </si>
  <si>
    <t>史料編纂所</t>
  </si>
  <si>
    <t>03（5841）5997</t>
  </si>
  <si>
    <t>総合研究博物館</t>
  </si>
  <si>
    <t>03（5841）2802</t>
  </si>
  <si>
    <t>環境安全研究センター</t>
  </si>
  <si>
    <t>03（5841）2972</t>
  </si>
  <si>
    <t>大学総合教育研究センター</t>
  </si>
  <si>
    <t>03（5841）2390</t>
  </si>
  <si>
    <t>保健・健康推進本部（本郷保健センター）</t>
  </si>
  <si>
    <t>03（5841）2573</t>
  </si>
  <si>
    <t>素粒子物理国際研究センター</t>
  </si>
  <si>
    <t>03（5841）4231</t>
  </si>
  <si>
    <t>未来ビジョン研究センター</t>
  </si>
  <si>
    <t>03（5841）1708</t>
  </si>
  <si>
    <t>高大接続研究開発センター</t>
  </si>
  <si>
    <t>03（5841）2529</t>
  </si>
  <si>
    <t>相談支援研究開発センター</t>
  </si>
  <si>
    <t>03（5841）7867</t>
  </si>
  <si>
    <t>グローバル教育センター</t>
  </si>
  <si>
    <t>〒113-8654</t>
  </si>
  <si>
    <t>03（5841）2371</t>
  </si>
  <si>
    <t>東京カレッジ</t>
  </si>
  <si>
    <t/>
  </si>
  <si>
    <t>080（9681）1468</t>
  </si>
  <si>
    <t>浅野キャンパス</t>
    <phoneticPr fontId="4"/>
  </si>
  <si>
    <t>工学系研究科附属総合研究機構</t>
    <phoneticPr fontId="4"/>
  </si>
  <si>
    <t>文京区弥生2-11-16</t>
  </si>
  <si>
    <t>03（5841）7650</t>
  </si>
  <si>
    <t>低温科学研究センター</t>
  </si>
  <si>
    <t>〒113-0032</t>
  </si>
  <si>
    <t>03（5841）2851</t>
  </si>
  <si>
    <t>アイソトープ総合センター</t>
    <phoneticPr fontId="4"/>
  </si>
  <si>
    <t>03（5841）2881</t>
  </si>
  <si>
    <t>情報基盤センター</t>
  </si>
  <si>
    <t>〒113-8658</t>
  </si>
  <si>
    <t>03（5841）2710</t>
  </si>
  <si>
    <t>武田先端知ビル</t>
    <phoneticPr fontId="4"/>
  </si>
  <si>
    <t>03（5841）1162</t>
  </si>
  <si>
    <t>弥生キャンパス</t>
  </si>
  <si>
    <t>農学生命科学研究科・農学部</t>
  </si>
  <si>
    <t>〒113-8657</t>
  </si>
  <si>
    <t>文京区弥生1-1-1</t>
  </si>
  <si>
    <t>03（5841）5005</t>
  </si>
  <si>
    <t>農学生命科学研究科附属動物医療センター</t>
    <phoneticPr fontId="4"/>
  </si>
  <si>
    <t>03（5841）5421</t>
    <phoneticPr fontId="4"/>
  </si>
  <si>
    <t>地震研究所</t>
  </si>
  <si>
    <t>03（5841）5666</t>
  </si>
  <si>
    <t>定量生命科学研究所</t>
  </si>
  <si>
    <t>03（5841）7802</t>
  </si>
  <si>
    <t>小石川地区</t>
    <phoneticPr fontId="4"/>
  </si>
  <si>
    <t>理学系研究科附属植物園</t>
  </si>
  <si>
    <t>〒112-0001</t>
  </si>
  <si>
    <t>03（3814）0294</t>
  </si>
  <si>
    <t>03（3814）0138 （音声ガイダンス）</t>
    <phoneticPr fontId="4"/>
  </si>
  <si>
    <t>総合研究博物館小石川分館</t>
  </si>
  <si>
    <t>文京区白山3-7-1</t>
    <phoneticPr fontId="4"/>
  </si>
  <si>
    <t>03（5842）8328</t>
  </si>
  <si>
    <t>農学生命科学研究科附属技術基盤センター 
（小石川樹木園）</t>
    <phoneticPr fontId="4"/>
  </si>
  <si>
    <t>03（3814）0838</t>
  </si>
  <si>
    <t>駒場地区キャンパス</t>
  </si>
  <si>
    <t>総合文化研究科・教養学部</t>
  </si>
  <si>
    <t>〒153-8902</t>
  </si>
  <si>
    <t>目黒区駒場3-8-1</t>
    <phoneticPr fontId="4"/>
  </si>
  <si>
    <t>03（5454）6014</t>
  </si>
  <si>
    <t>数理科学研究科</t>
  </si>
  <si>
    <t>〒153-8914</t>
  </si>
  <si>
    <t>03（5465）7001</t>
  </si>
  <si>
    <t>保健・健康推進本部（駒場保健センター）</t>
  </si>
  <si>
    <t>03（5454）6831</t>
  </si>
  <si>
    <t>グローバル教育センター　 駒場支部</t>
    <phoneticPr fontId="4"/>
  </si>
  <si>
    <t>03（5465）8212</t>
  </si>
  <si>
    <t>生産技術研究所</t>
  </si>
  <si>
    <t>〒153-8505</t>
  </si>
  <si>
    <t>目黒区駒場4-6-1</t>
  </si>
  <si>
    <t>03（5452）6008</t>
  </si>
  <si>
    <t>先端科学技術研究センター</t>
  </si>
  <si>
    <t>〒153-8904</t>
  </si>
  <si>
    <t>03（5452）5462</t>
  </si>
  <si>
    <t>インターナショナル・ロッジ
（駒場ロッジ別館）</t>
    <phoneticPr fontId="4"/>
  </si>
  <si>
    <t>〒153-0041</t>
  </si>
  <si>
    <t>目黒区駒場4-6-29</t>
  </si>
  <si>
    <t>03（3485）1980</t>
  </si>
  <si>
    <t>インターナショナル・ロッジ
（駒場ロッジ本館・A・B・C・D棟）</t>
    <phoneticPr fontId="4"/>
  </si>
  <si>
    <t>目黒区駒場4-5-29</t>
  </si>
  <si>
    <t>03（3466）4035</t>
  </si>
  <si>
    <t>中野キャンパス</t>
    <phoneticPr fontId="4"/>
  </si>
  <si>
    <t>教育学部附属中等教育学校</t>
  </si>
  <si>
    <t>〒164-8654</t>
  </si>
  <si>
    <t>中野区南台1-15-1</t>
  </si>
  <si>
    <t>03（5351）9050</t>
  </si>
  <si>
    <t>白金台キャンパス</t>
    <phoneticPr fontId="4"/>
  </si>
  <si>
    <t xml:space="preserve">医科学研究所 </t>
    <phoneticPr fontId="4"/>
  </si>
  <si>
    <t>〒108-8639</t>
  </si>
  <si>
    <t>港区白金台4-6-1</t>
  </si>
  <si>
    <t>同 附属病院 他</t>
    <phoneticPr fontId="4"/>
  </si>
  <si>
    <t>03（3443）8111</t>
  </si>
  <si>
    <t>田無地区</t>
  </si>
  <si>
    <t>農学生命科学研究科附属生態調和農学機構</t>
  </si>
  <si>
    <t>〒188-0002</t>
  </si>
  <si>
    <t>西東京市緑町1-1-1</t>
  </si>
  <si>
    <t>042（463）3732</t>
  </si>
  <si>
    <t>農学生命科学研究科附属演習林田無演習林</t>
  </si>
  <si>
    <t>042（461）1528</t>
  </si>
  <si>
    <t>三鷹地区</t>
    <phoneticPr fontId="4"/>
  </si>
  <si>
    <t>理学系研究科附属天文学教育研究センター</t>
  </si>
  <si>
    <t>〒181-0015</t>
  </si>
  <si>
    <t>三鷹市大沢2-21-1</t>
  </si>
  <si>
    <t>0422（34）5021</t>
  </si>
  <si>
    <t>三鷹国際学生宿舎</t>
  </si>
  <si>
    <t>〒181-0004</t>
  </si>
  <si>
    <t>三鷹市新川6-22-20</t>
  </si>
  <si>
    <t>0422（43）4961</t>
  </si>
  <si>
    <t>三鷹馬場</t>
  </si>
  <si>
    <t>三鷹市大沢2-20-2</t>
  </si>
  <si>
    <t>0422（31）0838</t>
  </si>
  <si>
    <t>そ
の他 （ 都内 ）</t>
  </si>
  <si>
    <t>豊島国際学生宿舎</t>
  </si>
  <si>
    <t>〒170-0001</t>
    <phoneticPr fontId="4"/>
  </si>
  <si>
    <t>豊島区西巣鴨2-31-7</t>
  </si>
  <si>
    <t>03（3915）3652</t>
  </si>
  <si>
    <t>追分インターナショナルハウス</t>
    <phoneticPr fontId="4"/>
  </si>
  <si>
    <t>〒113-0023</t>
    <phoneticPr fontId="4"/>
  </si>
  <si>
    <t>文京区向丘1-12-8</t>
  </si>
  <si>
    <t>03（3830）8961</t>
  </si>
  <si>
    <t>目白台インターナショナルビレッジ</t>
    <rPh sb="0" eb="3">
      <t>メジロダイ</t>
    </rPh>
    <phoneticPr fontId="4"/>
  </si>
  <si>
    <t>〒112-0015</t>
    <phoneticPr fontId="4"/>
  </si>
  <si>
    <t>文京区目白台3-28-6</t>
    <rPh sb="0" eb="6">
      <t>ブンキョウクメジロダイ</t>
    </rPh>
    <phoneticPr fontId="4"/>
  </si>
  <si>
    <t>その他</t>
    <rPh sb="2" eb="3">
      <t>タ</t>
    </rPh>
    <phoneticPr fontId="4"/>
  </si>
  <si>
    <t>（借入</t>
  </si>
  <si>
    <t>）</t>
    <phoneticPr fontId="4"/>
  </si>
  <si>
    <t>北海道</t>
  </si>
  <si>
    <t>人文社会系研究科附属北海文化研究常呂実習施設</t>
    <phoneticPr fontId="4"/>
  </si>
  <si>
    <t>〒093-0216</t>
  </si>
  <si>
    <t>北見市常呂町栄浦</t>
  </si>
  <si>
    <t>0152（54）2387</t>
  </si>
  <si>
    <t>農学生命科学研究科附属演習林北海道演習林</t>
    <phoneticPr fontId="4"/>
  </si>
  <si>
    <t>〒079-1563</t>
  </si>
  <si>
    <t>富良野市山部東町 9-61</t>
  </si>
  <si>
    <t>0167（42）2111</t>
  </si>
  <si>
    <t>岩
手県</t>
  </si>
  <si>
    <t>大気海洋研究所附属国際・地域連携研究センター 
地域連携研究部門 大槌研究拠点（大槌沿岸センター）</t>
    <phoneticPr fontId="4"/>
  </si>
  <si>
    <t>〒028-1102</t>
  </si>
  <si>
    <t>上閉伊郡大槌町赤浜 1-19-8</t>
  </si>
  <si>
    <t>0193（42）5611</t>
  </si>
  <si>
    <t>茨城県</t>
  </si>
  <si>
    <t>工学系研究科原子力専攻</t>
  </si>
  <si>
    <t>〒319-1188</t>
  </si>
  <si>
    <t>那珂郡東海村白方白根 2-22</t>
  </si>
  <si>
    <t>029（287）8400</t>
  </si>
  <si>
    <t>工学系研究科附属柿岡教育研究施設</t>
  </si>
  <si>
    <t>〒315-0116</t>
  </si>
  <si>
    <t>石岡市柿岡414</t>
  </si>
  <si>
    <t>0299（43）1221</t>
  </si>
  <si>
    <t>理学系研究科附属スペクトル化学研究センター</t>
    <rPh sb="0" eb="6">
      <t>リガクケイケンキュウカ</t>
    </rPh>
    <rPh sb="6" eb="8">
      <t>フゾク</t>
    </rPh>
    <phoneticPr fontId="4"/>
  </si>
  <si>
    <t>〒305-0801</t>
    <phoneticPr fontId="4"/>
  </si>
  <si>
    <t>つくば市大穂1-1</t>
    <phoneticPr fontId="4"/>
  </si>
  <si>
    <t>029（864）1171</t>
    <phoneticPr fontId="4"/>
  </si>
  <si>
    <t>農学生命科学研究科附属牧場</t>
  </si>
  <si>
    <t>〒319-0206</t>
  </si>
  <si>
    <t>笠間市安居3145</t>
  </si>
  <si>
    <t>0299（45）2606</t>
  </si>
  <si>
    <t>物性研究所附属中性子科学研究施設</t>
  </si>
  <si>
    <t>〒319-1106</t>
  </si>
  <si>
    <t>那珂郡東海村白方 106-1</t>
  </si>
  <si>
    <t>029（287）8900</t>
  </si>
  <si>
    <t>物性研究所附属中性子科学研究施設 
いばらき量子ビーム研究センターC-302</t>
    <phoneticPr fontId="4"/>
  </si>
  <si>
    <t>那珂郡東海村大字白方 白根162</t>
  </si>
  <si>
    <t>029（306）1820</t>
  </si>
  <si>
    <t>栃木県</t>
  </si>
  <si>
    <t>理学系研究科附属植物園日光分園</t>
  </si>
  <si>
    <t>〒321-1435</t>
  </si>
  <si>
    <t>日光市花石町1842</t>
  </si>
  <si>
    <t>0288（54）0206</t>
  </si>
  <si>
    <t>群馬県</t>
  </si>
  <si>
    <t>数理科学研究科玉原国際セミナーハウス</t>
  </si>
  <si>
    <t>〒378-0071</t>
  </si>
  <si>
    <t>沼田市上発知町玉原高原</t>
  </si>
  <si>
    <t>0278（23）9836</t>
  </si>
  <si>
    <t>埼玉県</t>
    <phoneticPr fontId="4"/>
  </si>
  <si>
    <t>農学生命科学研究科附属演習林秩父演習林</t>
    <phoneticPr fontId="4"/>
  </si>
  <si>
    <t>〒368-0034</t>
  </si>
  <si>
    <t>秩父市日野田町1-1-49</t>
  </si>
  <si>
    <t>0494（22）0272</t>
  </si>
  <si>
    <t>理学系研究科附属原子核科学研究センター和光分室</t>
    <phoneticPr fontId="4"/>
  </si>
  <si>
    <t>〒351-0198</t>
    <phoneticPr fontId="4"/>
  </si>
  <si>
    <t>和光市広沢2-1 理化学研究所内</t>
  </si>
  <si>
    <t>048（464）4191</t>
  </si>
  <si>
    <t>千
葉
県</t>
  </si>
  <si>
    <t>柏キャンパス</t>
    <phoneticPr fontId="4"/>
  </si>
  <si>
    <t>新領域創成科学研究科</t>
  </si>
  <si>
    <t>〒277-8561</t>
  </si>
  <si>
    <t>柏市柏の葉5-1-5</t>
  </si>
  <si>
    <t>04（7136）4003</t>
  </si>
  <si>
    <t>宇宙線研究所</t>
  </si>
  <si>
    <t>〒277-8582</t>
  </si>
  <si>
    <t>04（7136）3103</t>
  </si>
  <si>
    <t>物性研究所</t>
  </si>
  <si>
    <t>〒277-8581</t>
  </si>
  <si>
    <t>04（7136）3207</t>
  </si>
  <si>
    <t>大気海洋研究所</t>
  </si>
  <si>
    <t>〒277-8564</t>
  </si>
  <si>
    <t>04（7136）6006</t>
  </si>
  <si>
    <t>空間情報科学研究センター</t>
  </si>
  <si>
    <t>〒277-8568</t>
  </si>
  <si>
    <t>04（7136）4291</t>
  </si>
  <si>
    <t>〒277-8589</t>
  </si>
  <si>
    <t>04（7136）6703</t>
  </si>
  <si>
    <t>カブリ数物連携宇宙研究機構</t>
  </si>
  <si>
    <t>〒277-8583</t>
  </si>
  <si>
    <t>04（7136）4940</t>
  </si>
  <si>
    <t>生産技術研究所附属千葉実験所</t>
  </si>
  <si>
    <t>〒277-8574</t>
  </si>
  <si>
    <t>04（7136）6971</t>
  </si>
  <si>
    <t>柏図書館</t>
  </si>
  <si>
    <t>〒277-8584</t>
  </si>
  <si>
    <t>04（7136）4220</t>
  </si>
  <si>
    <t>文書館（柏分館）</t>
  </si>
  <si>
    <t>04（7136）4504</t>
  </si>
  <si>
    <t>環境安全研究センター（柏支所）</t>
  </si>
  <si>
    <t>04（7136）4200</t>
  </si>
  <si>
    <t>保健・健康推進本部 （柏保健センター）</t>
    <phoneticPr fontId="4"/>
  </si>
  <si>
    <t>〒277-8540</t>
  </si>
  <si>
    <t>04（7136）3040</t>
  </si>
  <si>
    <t>柏地区共通事務センター</t>
  </si>
  <si>
    <t>04（7136）3200</t>
  </si>
  <si>
    <t>グローバル教育センター 柏支部</t>
  </si>
  <si>
    <t>〒277-8563</t>
  </si>
  <si>
    <t>04（7136）4556</t>
  </si>
  <si>
    <t>東京大学　丸和
柏FUSIONフィールド</t>
    <phoneticPr fontId="4"/>
  </si>
  <si>
    <t>柏Ⅱキャンパス</t>
  </si>
  <si>
    <t>〒277-0882</t>
  </si>
  <si>
    <t>柏市柏の葉6-2-3</t>
  </si>
  <si>
    <t>04（7133）4658</t>
  </si>
  <si>
    <t>インターナショナル・ロッジ
（柏ロッジ）</t>
    <phoneticPr fontId="4"/>
  </si>
  <si>
    <t>04（7135）1771</t>
  </si>
  <si>
    <t>柏の葉駅前
キャンパス</t>
    <phoneticPr fontId="4"/>
  </si>
  <si>
    <t>柏の葉キャンパス駅前サテライト</t>
  </si>
  <si>
    <t>〒277-0871</t>
  </si>
  <si>
    <t>柏市若柴178-4-4</t>
  </si>
  <si>
    <t>04（7135）5552</t>
  </si>
  <si>
    <t>検見川
キャンパス</t>
    <phoneticPr fontId="4"/>
  </si>
  <si>
    <t>検見川総合運動場</t>
  </si>
  <si>
    <t>〒262-0021</t>
  </si>
  <si>
    <t>千葉市花見川区花園町1035</t>
    <phoneticPr fontId="4"/>
  </si>
  <si>
    <t>043（273）8669</t>
  </si>
  <si>
    <t>薬学系研究科附属薬用植物園</t>
  </si>
  <si>
    <t>〒262-0018</t>
  </si>
  <si>
    <t>千葉市花見川区畑町1479</t>
    <phoneticPr fontId="4"/>
  </si>
  <si>
    <t>043（273）7413</t>
  </si>
  <si>
    <t>農学生命科学研究科附属演習林千葉演習林</t>
    <phoneticPr fontId="4"/>
  </si>
  <si>
    <t>〒299-5503</t>
  </si>
  <si>
    <t>鴨川市天津770</t>
  </si>
  <si>
    <t>04（7094）0621</t>
  </si>
  <si>
    <t>神奈川県</t>
  </si>
  <si>
    <t>理学系研究科附属臨海実験所</t>
  </si>
  <si>
    <t>〒238-0225</t>
  </si>
  <si>
    <t>三浦市三崎町小網代1024</t>
    <phoneticPr fontId="4"/>
  </si>
  <si>
    <t>046（881）4105</t>
  </si>
  <si>
    <t>生産技術研究所平塚総合海洋実験場</t>
  </si>
  <si>
    <t>〒254-0823</t>
  </si>
  <si>
    <t>平塚市虹ヶ浜9-1</t>
  </si>
  <si>
    <t>0463（73）7690</t>
  </si>
  <si>
    <t>山
梨県</t>
  </si>
  <si>
    <t>農学生命科学研究科附属演習林
富士癒しの森研究所</t>
    <phoneticPr fontId="4"/>
  </si>
  <si>
    <t>〒401-0501</t>
  </si>
  <si>
    <t>南都留郡山中湖村山中341-2</t>
    <phoneticPr fontId="4"/>
  </si>
  <si>
    <t>0555（62）0012</t>
  </si>
  <si>
    <t>宇宙線研究所附属明野観測所</t>
  </si>
  <si>
    <t>〒408-0201</t>
  </si>
  <si>
    <t>北杜市明野町浅尾5259</t>
    <phoneticPr fontId="4"/>
  </si>
  <si>
    <t>0551（25）2301</t>
  </si>
  <si>
    <t>長野県</t>
  </si>
  <si>
    <t>理学系研究科附属天文学教育研究センター木曽観測所</t>
    <phoneticPr fontId="4"/>
  </si>
  <si>
    <t>〒397-0101</t>
  </si>
  <si>
    <t>木曽郡木曽町三岳10762-30</t>
    <phoneticPr fontId="4"/>
  </si>
  <si>
    <t>（借入</t>
    <phoneticPr fontId="4"/>
  </si>
  <si>
    <t>0264（52）3360</t>
  </si>
  <si>
    <t>岐阜県</t>
  </si>
  <si>
    <t>宇宙線研究所附属乗鞍観測所</t>
  </si>
  <si>
    <t>〒506-2100</t>
  </si>
  <si>
    <t>高山市丹生川町乗鞍岳</t>
    <phoneticPr fontId="4"/>
  </si>
  <si>
    <t>090（7721）5674</t>
  </si>
  <si>
    <t>〒390-1513</t>
  </si>
  <si>
    <t>長野県松本市安曇鈴蘭4306-6</t>
  </si>
  <si>
    <t>0263（93）2211</t>
  </si>
  <si>
    <t>宇宙線研究所附属神岡宇宙素粒子研究施設</t>
    <phoneticPr fontId="4"/>
  </si>
  <si>
    <t>〒506-1205</t>
  </si>
  <si>
    <t>飛騨市神岡町東茂住456</t>
    <phoneticPr fontId="4"/>
  </si>
  <si>
    <t>0578（85）2116</t>
  </si>
  <si>
    <t>カブリ数物連携宇宙研究機構神岡分室</t>
    <phoneticPr fontId="4"/>
  </si>
  <si>
    <t>）</t>
  </si>
  <si>
    <t>0578（85）9510</t>
  </si>
  <si>
    <t>宇宙線研究所附属重力波観測研究施設</t>
  </si>
  <si>
    <t>飛騨市神岡町東茂住238</t>
    <phoneticPr fontId="4"/>
  </si>
  <si>
    <t>0578（85）2343</t>
  </si>
  <si>
    <t>静岡県</t>
    <phoneticPr fontId="4"/>
  </si>
  <si>
    <t>農学生命科学研究科附属演習林樹芸研究所</t>
  </si>
  <si>
    <t>〒415-0304</t>
  </si>
  <si>
    <t>賀茂郡南伊豆町加納457</t>
    <phoneticPr fontId="4"/>
  </si>
  <si>
    <t>0558（62）0021</t>
  </si>
  <si>
    <t>農学生命科学研究科附属水産実験所</t>
  </si>
  <si>
    <t>〒431-0214</t>
  </si>
  <si>
    <t>浜松市西区舞阪町弁天島2971-4</t>
    <phoneticPr fontId="4"/>
  </si>
  <si>
    <t>053（592）2821</t>
  </si>
  <si>
    <t>愛知県</t>
  </si>
  <si>
    <t>農学生命科学研究科附属演習林生態水文学研究所</t>
    <phoneticPr fontId="4"/>
  </si>
  <si>
    <t>〒489-0031</t>
  </si>
  <si>
    <t>瀬戸市五位塚町11-44</t>
  </si>
  <si>
    <t>0561（82）2371</t>
  </si>
  <si>
    <t>鹿児島県</t>
  </si>
  <si>
    <t>医科学研究所附属奄美病害動物研究施設</t>
  </si>
  <si>
    <t>〒894-1531</t>
  </si>
  <si>
    <t>大島郡瀬戸内町大字手安字須手802</t>
    <phoneticPr fontId="4"/>
  </si>
  <si>
    <t>0997（72）0373</t>
  </si>
  <si>
    <t>国
外</t>
  </si>
  <si>
    <t>アタカマ天文台（TAO）</t>
  </si>
  <si>
    <t>チリ共和国
サンペドロ・デ・アタカマ市</t>
    <phoneticPr fontId="4"/>
  </si>
  <si>
    <t>その他</t>
  </si>
  <si>
    <t>（その他保健体育寮、地震研究所観測所等）</t>
  </si>
  <si>
    <t>（借地権</t>
    <phoneticPr fontId="4"/>
  </si>
  <si>
    <t>総計</t>
    <phoneticPr fontId="4"/>
  </si>
  <si>
    <t>建物</t>
  </si>
  <si>
    <t>土地</t>
  </si>
  <si>
    <t>借入</t>
  </si>
  <si>
    <t>借地権</t>
  </si>
  <si>
    <t>船舶</t>
    <phoneticPr fontId="4"/>
  </si>
  <si>
    <t>61隻</t>
    <phoneticPr fontId="4"/>
  </si>
  <si>
    <t>（令和8年4月1日現在）</t>
    <phoneticPr fontId="4"/>
  </si>
  <si>
    <t>〈備考〉1.（　）内数字は外数である。</t>
  </si>
  <si>
    <t>　　　　2.「部局等名称」に未掲載の施設については、各部局の本部施設内等に設置されているため、本欄への掲載を省略している。</t>
  </si>
  <si>
    <t>郵便番号・電話番号・所在地</t>
    <rPh sb="10" eb="13">
      <t>ショザイチ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</si>
</sst>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〒&quot;000\-0000"/>
    <numFmt numFmtId="177" formatCode="#,##0_ "/>
  </numFmts>
  <fonts count="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0"/>
      <name val="Noto Sans JP"/>
      <family val="3"/>
      <charset val="128"/>
    </font>
    <font>
      <sz val="6"/>
      <name val="游ゴシック"/>
      <family val="2"/>
      <charset val="128"/>
      <scheme val="minor"/>
    </font>
    <font>
      <sz val="9"/>
      <name val="Noto Sans JP"/>
      <family val="3"/>
      <charset val="128"/>
    </font>
    <font>
      <sz val="11"/>
      <name val="游ゴシック"/>
      <family val="2"/>
      <charset val="128"/>
      <scheme val="minor"/>
    </font>
    <font>
      <b/>
      <sz val="14"/>
      <color theme="3" tint="0.499984740745262"/>
      <name val="Noto Sans JP"/>
      <family val="3"/>
      <charset val="128"/>
    </font>
    <font>
      <sz val="9"/>
      <color theme="1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/>
      <top style="medium">
        <color theme="3" tint="0.499984740745262"/>
      </top>
      <bottom style="medium">
        <color theme="3" tint="0.499984740745262"/>
      </bottom>
      <diagonal/>
    </border>
    <border>
      <left/>
      <right/>
      <top style="medium">
        <color theme="3" tint="0.499984740745262"/>
      </top>
      <bottom/>
      <diagonal/>
    </border>
    <border>
      <left style="thin">
        <color theme="3" tint="0.499984740745262"/>
      </left>
      <right/>
      <top style="medium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/>
      <diagonal/>
    </border>
    <border>
      <left style="thin">
        <color theme="3" tint="0.499984740745262"/>
      </left>
      <right/>
      <top/>
      <bottom/>
      <diagonal/>
    </border>
    <border>
      <left/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/>
      <right/>
      <top style="thin">
        <color theme="3" tint="0.499984740745262"/>
      </top>
      <bottom/>
      <diagonal/>
    </border>
    <border>
      <left style="thin">
        <color theme="3" tint="0.499984740745262"/>
      </left>
      <right/>
      <top style="thin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/>
      <diagonal/>
    </border>
    <border>
      <left/>
      <right style="thin">
        <color theme="3" tint="0.499984740745262"/>
      </right>
      <top style="thin">
        <color theme="3" tint="0.499984740745262"/>
      </top>
      <bottom/>
      <diagonal/>
    </border>
    <border>
      <left/>
      <right/>
      <top/>
      <bottom style="thin">
        <color theme="3" tint="0.499984740745262"/>
      </bottom>
      <diagonal/>
    </border>
    <border>
      <left style="thin">
        <color theme="3" tint="0.499984740745262"/>
      </left>
      <right/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/>
      <right style="thin">
        <color theme="3" tint="0.499984740745262"/>
      </right>
      <top style="medium">
        <color theme="3" tint="0.499984740745262"/>
      </top>
      <bottom/>
      <diagonal/>
    </border>
    <border>
      <left style="thin">
        <color theme="3" tint="0.499984740745262"/>
      </left>
      <right/>
      <top/>
      <bottom style="dashed">
        <color theme="3" tint="0.499984740745262"/>
      </bottom>
      <diagonal/>
    </border>
    <border>
      <left/>
      <right/>
      <top/>
      <bottom style="dashed">
        <color theme="3" tint="0.499984740745262"/>
      </bottom>
      <diagonal/>
    </border>
    <border>
      <left/>
      <right style="thin">
        <color theme="3" tint="0.499984740745262"/>
      </right>
      <top/>
      <bottom style="dashed">
        <color theme="3" tint="0.499984740745262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3" fillId="0" borderId="0" xfId="2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5" xfId="0" applyFont="1" applyBorder="1">
      <alignment vertical="center"/>
    </xf>
    <xf numFmtId="0" fontId="5" fillId="2" borderId="6" xfId="0" applyFont="1" applyFill="1" applyBorder="1">
      <alignment vertical="center"/>
    </xf>
    <xf numFmtId="0" fontId="5" fillId="2" borderId="5" xfId="0" applyFont="1" applyFill="1" applyBorder="1">
      <alignment vertical="center"/>
    </xf>
    <xf numFmtId="176" fontId="5" fillId="2" borderId="7" xfId="0" applyNumberFormat="1" applyFont="1" applyFill="1" applyBorder="1">
      <alignment vertical="center"/>
    </xf>
    <xf numFmtId="0" fontId="5" fillId="0" borderId="8" xfId="0" applyFont="1" applyBorder="1" applyAlignment="1">
      <alignment horizontal="right" vertical="center"/>
    </xf>
    <xf numFmtId="38" fontId="5" fillId="0" borderId="0" xfId="1" applyFont="1" applyBorder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2" borderId="8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10" xfId="0" applyFont="1" applyFill="1" applyBorder="1">
      <alignment vertical="center"/>
    </xf>
    <xf numFmtId="0" fontId="5" fillId="0" borderId="8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11" xfId="0" applyFont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0" borderId="12" xfId="0" applyFont="1" applyBorder="1" applyAlignment="1">
      <alignment horizontal="right" vertical="center"/>
    </xf>
    <xf numFmtId="0" fontId="5" fillId="0" borderId="14" xfId="0" applyFont="1" applyBorder="1">
      <alignment vertical="center"/>
    </xf>
    <xf numFmtId="3" fontId="5" fillId="0" borderId="11" xfId="0" applyNumberFormat="1" applyFont="1" applyBorder="1">
      <alignment vertical="center"/>
    </xf>
    <xf numFmtId="0" fontId="5" fillId="0" borderId="15" xfId="0" applyFont="1" applyBorder="1">
      <alignment vertical="center"/>
    </xf>
    <xf numFmtId="0" fontId="5" fillId="2" borderId="16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0" borderId="16" xfId="0" applyFont="1" applyBorder="1" applyAlignment="1">
      <alignment horizontal="right" vertical="center"/>
    </xf>
    <xf numFmtId="0" fontId="5" fillId="0" borderId="18" xfId="0" applyFont="1" applyBorder="1">
      <alignment vertical="center"/>
    </xf>
    <xf numFmtId="3" fontId="5" fillId="0" borderId="0" xfId="0" applyNumberFormat="1" applyFont="1">
      <alignment vertical="center"/>
    </xf>
    <xf numFmtId="0" fontId="5" fillId="2" borderId="12" xfId="0" applyFont="1" applyFill="1" applyBorder="1" applyAlignment="1">
      <alignment horizontal="right" vertical="center"/>
    </xf>
    <xf numFmtId="3" fontId="5" fillId="2" borderId="11" xfId="0" applyNumberFormat="1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16" xfId="0" applyFont="1" applyFill="1" applyBorder="1" applyAlignment="1">
      <alignment horizontal="right" vertical="center"/>
    </xf>
    <xf numFmtId="0" fontId="5" fillId="2" borderId="18" xfId="0" applyFont="1" applyFill="1" applyBorder="1">
      <alignment vertical="center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3" fontId="5" fillId="2" borderId="0" xfId="0" applyNumberFormat="1" applyFont="1" applyFill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3" fontId="5" fillId="0" borderId="15" xfId="0" applyNumberFormat="1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38" fontId="5" fillId="0" borderId="11" xfId="1" applyFont="1" applyFill="1" applyBorder="1">
      <alignment vertical="center"/>
    </xf>
    <xf numFmtId="0" fontId="5" fillId="0" borderId="20" xfId="0" applyFont="1" applyBorder="1">
      <alignment vertical="center"/>
    </xf>
    <xf numFmtId="0" fontId="5" fillId="0" borderId="19" xfId="0" applyFont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0" fontId="5" fillId="0" borderId="2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38" fontId="5" fillId="0" borderId="0" xfId="1" applyFont="1">
      <alignment vertical="center"/>
    </xf>
    <xf numFmtId="3" fontId="5" fillId="2" borderId="15" xfId="0" applyNumberFormat="1" applyFont="1" applyFill="1" applyBorder="1">
      <alignment vertical="center"/>
    </xf>
    <xf numFmtId="38" fontId="5" fillId="0" borderId="0" xfId="0" applyNumberFormat="1" applyFont="1">
      <alignment vertical="center"/>
    </xf>
    <xf numFmtId="38" fontId="5" fillId="0" borderId="0" xfId="1" applyFont="1" applyFill="1" applyBorder="1" applyAlignment="1">
      <alignment vertical="center"/>
    </xf>
    <xf numFmtId="177" fontId="5" fillId="2" borderId="15" xfId="0" applyNumberFormat="1" applyFont="1" applyFill="1" applyBorder="1">
      <alignment vertical="center"/>
    </xf>
    <xf numFmtId="0" fontId="5" fillId="2" borderId="19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2" borderId="20" xfId="0" applyFont="1" applyFill="1" applyBorder="1">
      <alignment vertical="center"/>
    </xf>
    <xf numFmtId="0" fontId="5" fillId="2" borderId="19" xfId="0" applyFont="1" applyFill="1" applyBorder="1" applyAlignment="1">
      <alignment horizontal="right" vertical="center"/>
    </xf>
    <xf numFmtId="3" fontId="5" fillId="2" borderId="1" xfId="0" applyNumberFormat="1" applyFont="1" applyFill="1" applyBorder="1">
      <alignment vertical="center"/>
    </xf>
    <xf numFmtId="0" fontId="5" fillId="2" borderId="21" xfId="0" applyFont="1" applyFill="1" applyBorder="1">
      <alignment vertical="center"/>
    </xf>
    <xf numFmtId="0" fontId="7" fillId="0" borderId="1" xfId="0" applyFont="1" applyBorder="1">
      <alignment vertical="center"/>
    </xf>
    <xf numFmtId="0" fontId="5" fillId="0" borderId="0" xfId="0" applyFont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38" fontId="8" fillId="0" borderId="0" xfId="1" applyFont="1" applyBorder="1" applyAlignment="1">
      <alignment vertical="center"/>
    </xf>
    <xf numFmtId="3" fontId="8" fillId="2" borderId="11" xfId="0" applyNumberFormat="1" applyFont="1" applyFill="1" applyBorder="1">
      <alignment vertical="center"/>
    </xf>
    <xf numFmtId="38" fontId="5" fillId="0" borderId="0" xfId="1" applyFont="1" applyFill="1" applyBorder="1">
      <alignment vertical="center"/>
    </xf>
    <xf numFmtId="0" fontId="5" fillId="0" borderId="23" xfId="0" applyFont="1" applyBorder="1" applyAlignment="1">
      <alignment horizontal="right"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2" borderId="10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9AB8A-90B2-4E34-9085-AFF6BA0E01BE}">
  <sheetPr>
    <pageSetUpPr fitToPage="1"/>
  </sheetPr>
  <dimension ref="A1:P234"/>
  <sheetViews>
    <sheetView tabSelected="1" topLeftCell="A189" zoomScaleNormal="100" workbookViewId="0">
      <selection activeCell="N7" sqref="N7"/>
    </sheetView>
  </sheetViews>
  <sheetFormatPr defaultColWidth="9" defaultRowHeight="18"/>
  <cols>
    <col min="1" max="1" width="14.08203125" style="2" customWidth="1"/>
    <col min="2" max="2" width="11.08203125" style="2" customWidth="1"/>
    <col min="3" max="3" width="25.75" style="2" customWidth="1"/>
    <col min="4" max="4" width="13.25" style="2" customWidth="1"/>
    <col min="5" max="5" width="20.25" style="3" customWidth="1"/>
    <col min="6" max="6" width="6.5" style="2" customWidth="1"/>
    <col min="7" max="7" width="9.5" style="2" customWidth="1"/>
    <col min="8" max="8" width="3" style="2" bestFit="1" customWidth="1"/>
    <col min="9" max="9" width="5" style="2" customWidth="1"/>
    <col min="10" max="10" width="9" style="2"/>
    <col min="11" max="11" width="3" style="2" customWidth="1"/>
    <col min="12" max="16" width="8.75" style="4" customWidth="1"/>
    <col min="17" max="16384" width="9" style="2"/>
  </cols>
  <sheetData>
    <row r="1" spans="1:11" s="4" customFormat="1">
      <c r="A1" s="1"/>
      <c r="B1" s="2"/>
      <c r="C1" s="2"/>
      <c r="D1" s="2"/>
      <c r="E1" s="3"/>
      <c r="F1" s="2"/>
      <c r="G1" s="2"/>
      <c r="H1" s="2"/>
      <c r="I1" s="2"/>
      <c r="J1" s="2"/>
      <c r="K1" s="2"/>
    </row>
    <row r="2" spans="1:11" s="4" customFormat="1" ht="23" thickBot="1">
      <c r="A2" s="69" t="s">
        <v>0</v>
      </c>
      <c r="B2" s="5"/>
      <c r="C2" s="5"/>
      <c r="D2" s="5"/>
      <c r="E2" s="6"/>
      <c r="F2" s="5"/>
      <c r="G2" s="5"/>
      <c r="H2" s="5"/>
      <c r="I2" s="5"/>
      <c r="J2" s="5"/>
      <c r="K2" s="5"/>
    </row>
    <row r="3" spans="1:11" s="4" customFormat="1" ht="18.5" thickBot="1">
      <c r="A3" s="7" t="s">
        <v>1</v>
      </c>
      <c r="B3" s="8" t="s">
        <v>2</v>
      </c>
      <c r="C3" s="9"/>
      <c r="D3" s="103" t="s">
        <v>374</v>
      </c>
      <c r="E3" s="103"/>
      <c r="F3" s="102" t="s">
        <v>3</v>
      </c>
      <c r="G3" s="103"/>
      <c r="H3" s="104"/>
      <c r="I3" s="102" t="s">
        <v>4</v>
      </c>
      <c r="J3" s="103"/>
      <c r="K3" s="104"/>
    </row>
    <row r="4" spans="1:11" s="4" customFormat="1">
      <c r="A4" s="10" t="s">
        <v>5</v>
      </c>
      <c r="B4" s="11" t="s">
        <v>6</v>
      </c>
      <c r="C4" s="12"/>
      <c r="D4" s="13" t="s">
        <v>7</v>
      </c>
      <c r="E4" s="105" t="s">
        <v>8</v>
      </c>
      <c r="F4" s="14"/>
      <c r="G4" s="15">
        <v>402682</v>
      </c>
      <c r="H4" s="16"/>
      <c r="I4" s="14"/>
      <c r="J4" s="15">
        <f>ROUNDDOWN(874103.4-2444.89,0)</f>
        <v>871658</v>
      </c>
      <c r="K4" s="16"/>
    </row>
    <row r="5" spans="1:11" s="4" customFormat="1">
      <c r="A5" s="2"/>
      <c r="B5" s="18"/>
      <c r="C5" s="19"/>
      <c r="D5" s="20" t="s">
        <v>9</v>
      </c>
      <c r="E5" s="87"/>
      <c r="F5" s="14"/>
      <c r="G5" s="2"/>
      <c r="H5" s="16"/>
      <c r="I5" s="14"/>
      <c r="J5" s="2"/>
      <c r="K5" s="16"/>
    </row>
    <row r="6" spans="1:11" s="4" customFormat="1">
      <c r="A6" s="2"/>
      <c r="B6" s="21" t="s">
        <v>10</v>
      </c>
      <c r="C6" s="2"/>
      <c r="D6" s="22" t="s">
        <v>11</v>
      </c>
      <c r="E6" s="87"/>
      <c r="F6" s="14"/>
      <c r="G6" s="2"/>
      <c r="H6" s="16"/>
      <c r="I6" s="14"/>
      <c r="J6" s="2"/>
      <c r="K6" s="16"/>
    </row>
    <row r="7" spans="1:11" s="4" customFormat="1">
      <c r="A7" s="2"/>
      <c r="B7" s="21"/>
      <c r="C7" s="2"/>
      <c r="D7" s="22" t="s">
        <v>12</v>
      </c>
      <c r="E7" s="87"/>
      <c r="F7" s="14"/>
      <c r="G7" s="2"/>
      <c r="H7" s="16"/>
      <c r="I7" s="14"/>
      <c r="J7" s="2"/>
      <c r="K7" s="16"/>
    </row>
    <row r="8" spans="1:11" s="4" customFormat="1">
      <c r="A8" s="2"/>
      <c r="B8" s="18" t="s">
        <v>13</v>
      </c>
      <c r="C8" s="19"/>
      <c r="D8" s="20" t="s">
        <v>7</v>
      </c>
      <c r="E8" s="87"/>
      <c r="F8" s="14"/>
      <c r="G8" s="2"/>
      <c r="H8" s="16"/>
      <c r="I8" s="14"/>
      <c r="J8" s="2"/>
      <c r="K8" s="16"/>
    </row>
    <row r="9" spans="1:11" s="4" customFormat="1">
      <c r="A9" s="2"/>
      <c r="B9" s="18"/>
      <c r="C9" s="19"/>
      <c r="D9" s="20" t="s">
        <v>14</v>
      </c>
      <c r="E9" s="87"/>
      <c r="F9" s="14"/>
      <c r="G9" s="2"/>
      <c r="H9" s="16"/>
      <c r="I9" s="14"/>
      <c r="J9" s="2"/>
      <c r="K9" s="16"/>
    </row>
    <row r="10" spans="1:11" s="4" customFormat="1">
      <c r="A10" s="2"/>
      <c r="B10" s="21" t="s">
        <v>15</v>
      </c>
      <c r="C10" s="2"/>
      <c r="D10" s="22" t="s">
        <v>11</v>
      </c>
      <c r="E10" s="87"/>
      <c r="F10" s="14"/>
      <c r="G10" s="2"/>
      <c r="H10" s="16"/>
      <c r="I10" s="14"/>
      <c r="J10" s="2"/>
      <c r="K10" s="16"/>
    </row>
    <row r="11" spans="1:11" s="4" customFormat="1">
      <c r="A11" s="2"/>
      <c r="B11" s="21"/>
      <c r="C11" s="2"/>
      <c r="D11" s="22" t="s">
        <v>16</v>
      </c>
      <c r="E11" s="87"/>
      <c r="F11" s="14"/>
      <c r="G11" s="2"/>
      <c r="H11" s="16"/>
      <c r="I11" s="14"/>
      <c r="J11" s="2"/>
      <c r="K11" s="16"/>
    </row>
    <row r="12" spans="1:11" s="4" customFormat="1">
      <c r="A12" s="2"/>
      <c r="B12" s="18" t="s">
        <v>17</v>
      </c>
      <c r="C12" s="19"/>
      <c r="D12" s="20" t="s">
        <v>18</v>
      </c>
      <c r="E12" s="87"/>
      <c r="F12" s="14"/>
      <c r="G12" s="2"/>
      <c r="H12" s="16"/>
      <c r="I12" s="14"/>
      <c r="J12" s="2"/>
      <c r="K12" s="16"/>
    </row>
    <row r="13" spans="1:11" s="4" customFormat="1">
      <c r="A13" s="2"/>
      <c r="B13" s="18"/>
      <c r="C13" s="19"/>
      <c r="D13" s="20" t="s">
        <v>19</v>
      </c>
      <c r="E13" s="87"/>
      <c r="F13" s="14"/>
      <c r="G13" s="2"/>
      <c r="H13" s="16"/>
      <c r="I13" s="14"/>
      <c r="J13" s="2"/>
      <c r="K13" s="16"/>
    </row>
    <row r="14" spans="1:11" s="4" customFormat="1">
      <c r="A14" s="2"/>
      <c r="B14" s="21" t="s">
        <v>20</v>
      </c>
      <c r="C14" s="2"/>
      <c r="D14" s="22" t="s">
        <v>21</v>
      </c>
      <c r="E14" s="87"/>
      <c r="F14" s="14"/>
      <c r="G14" s="2"/>
      <c r="H14" s="16"/>
      <c r="I14" s="14"/>
      <c r="J14" s="2"/>
      <c r="K14" s="16"/>
    </row>
    <row r="15" spans="1:11" s="4" customFormat="1">
      <c r="A15" s="2"/>
      <c r="B15" s="21"/>
      <c r="C15" s="2"/>
      <c r="D15" s="22" t="s">
        <v>22</v>
      </c>
      <c r="E15" s="87"/>
      <c r="F15" s="14"/>
      <c r="G15" s="2"/>
      <c r="H15" s="16"/>
      <c r="I15" s="14"/>
      <c r="J15" s="2"/>
      <c r="K15" s="16"/>
    </row>
    <row r="16" spans="1:11" s="4" customFormat="1">
      <c r="A16" s="2"/>
      <c r="B16" s="18" t="s">
        <v>23</v>
      </c>
      <c r="C16" s="19"/>
      <c r="D16" s="20" t="s">
        <v>24</v>
      </c>
      <c r="E16" s="87"/>
      <c r="F16" s="14"/>
      <c r="G16" s="2"/>
      <c r="H16" s="16"/>
      <c r="I16" s="14"/>
      <c r="J16" s="2"/>
      <c r="K16" s="16"/>
    </row>
    <row r="17" spans="2:11">
      <c r="B17" s="18"/>
      <c r="C17" s="19"/>
      <c r="D17" s="20" t="s">
        <v>25</v>
      </c>
      <c r="E17" s="87"/>
      <c r="F17" s="14"/>
      <c r="H17" s="16"/>
      <c r="I17" s="14"/>
      <c r="K17" s="16"/>
    </row>
    <row r="18" spans="2:11">
      <c r="B18" s="21" t="s">
        <v>26</v>
      </c>
      <c r="D18" s="22" t="s">
        <v>18</v>
      </c>
      <c r="E18" s="87"/>
      <c r="F18" s="14"/>
      <c r="H18" s="16"/>
      <c r="I18" s="14"/>
      <c r="K18" s="16"/>
    </row>
    <row r="19" spans="2:11">
      <c r="B19" s="21"/>
      <c r="D19" s="22" t="s">
        <v>27</v>
      </c>
      <c r="E19" s="87"/>
      <c r="F19" s="14"/>
      <c r="H19" s="16"/>
      <c r="I19" s="14"/>
      <c r="K19" s="16"/>
    </row>
    <row r="20" spans="2:11">
      <c r="B20" s="18" t="s">
        <v>28</v>
      </c>
      <c r="C20" s="19"/>
      <c r="D20" s="20" t="s">
        <v>11</v>
      </c>
      <c r="E20" s="87"/>
      <c r="F20" s="14"/>
      <c r="H20" s="16"/>
      <c r="I20" s="14"/>
      <c r="K20" s="16"/>
    </row>
    <row r="21" spans="2:11">
      <c r="B21" s="18"/>
      <c r="C21" s="19"/>
      <c r="D21" s="20" t="s">
        <v>29</v>
      </c>
      <c r="E21" s="87"/>
      <c r="F21" s="14"/>
      <c r="H21" s="16"/>
      <c r="I21" s="14"/>
      <c r="K21" s="16"/>
    </row>
    <row r="22" spans="2:11">
      <c r="B22" s="21" t="s">
        <v>30</v>
      </c>
      <c r="D22" s="22" t="s">
        <v>18</v>
      </c>
      <c r="E22" s="87"/>
      <c r="F22" s="14"/>
      <c r="H22" s="16"/>
      <c r="I22" s="14"/>
      <c r="K22" s="16"/>
    </row>
    <row r="23" spans="2:11">
      <c r="B23" s="21"/>
      <c r="D23" s="22" t="s">
        <v>31</v>
      </c>
      <c r="E23" s="87"/>
      <c r="F23" s="14"/>
      <c r="H23" s="16"/>
      <c r="I23" s="14"/>
      <c r="K23" s="16"/>
    </row>
    <row r="24" spans="2:11">
      <c r="B24" s="18" t="s">
        <v>32</v>
      </c>
      <c r="C24" s="19"/>
      <c r="D24" s="20" t="s">
        <v>18</v>
      </c>
      <c r="E24" s="87"/>
      <c r="F24" s="14"/>
      <c r="H24" s="16"/>
      <c r="I24" s="14"/>
      <c r="K24" s="16"/>
    </row>
    <row r="25" spans="2:11">
      <c r="B25" s="18"/>
      <c r="C25" s="19"/>
      <c r="D25" s="20" t="s">
        <v>33</v>
      </c>
      <c r="E25" s="87"/>
      <c r="F25" s="14"/>
      <c r="H25" s="16"/>
      <c r="I25" s="14"/>
      <c r="K25" s="16"/>
    </row>
    <row r="26" spans="2:11">
      <c r="B26" s="21" t="s">
        <v>34</v>
      </c>
      <c r="D26" s="22" t="s">
        <v>18</v>
      </c>
      <c r="E26" s="87"/>
      <c r="F26" s="14"/>
      <c r="H26" s="16"/>
      <c r="I26" s="14"/>
      <c r="K26" s="16"/>
    </row>
    <row r="27" spans="2:11">
      <c r="B27" s="21"/>
      <c r="D27" s="22" t="s">
        <v>35</v>
      </c>
      <c r="E27" s="87"/>
      <c r="F27" s="14"/>
      <c r="H27" s="16"/>
      <c r="I27" s="14"/>
      <c r="K27" s="16"/>
    </row>
    <row r="28" spans="2:11">
      <c r="B28" s="18" t="s">
        <v>36</v>
      </c>
      <c r="C28" s="19"/>
      <c r="D28" s="20" t="s">
        <v>24</v>
      </c>
      <c r="E28" s="87"/>
      <c r="F28" s="14"/>
      <c r="H28" s="16"/>
      <c r="I28" s="14"/>
      <c r="K28" s="16"/>
    </row>
    <row r="29" spans="2:11">
      <c r="B29" s="18"/>
      <c r="C29" s="19"/>
      <c r="D29" s="20" t="s">
        <v>25</v>
      </c>
      <c r="E29" s="87"/>
      <c r="F29" s="14"/>
      <c r="H29" s="16"/>
      <c r="I29" s="14"/>
      <c r="K29" s="16"/>
    </row>
    <row r="30" spans="2:11">
      <c r="B30" s="21" t="s">
        <v>37</v>
      </c>
      <c r="D30" s="22" t="s">
        <v>18</v>
      </c>
      <c r="E30" s="87"/>
      <c r="F30" s="14"/>
      <c r="H30" s="16"/>
      <c r="I30" s="14"/>
      <c r="K30" s="16"/>
    </row>
    <row r="31" spans="2:11">
      <c r="B31" s="21"/>
      <c r="D31" s="22" t="s">
        <v>38</v>
      </c>
      <c r="E31" s="87"/>
      <c r="F31" s="14"/>
      <c r="H31" s="16"/>
      <c r="I31" s="14"/>
      <c r="K31" s="16"/>
    </row>
    <row r="32" spans="2:11">
      <c r="B32" s="18" t="s">
        <v>39</v>
      </c>
      <c r="C32" s="19"/>
      <c r="D32" s="20" t="s">
        <v>18</v>
      </c>
      <c r="E32" s="87"/>
      <c r="F32" s="14"/>
      <c r="H32" s="16"/>
      <c r="I32" s="14"/>
      <c r="K32" s="16"/>
    </row>
    <row r="33" spans="2:11">
      <c r="B33" s="18"/>
      <c r="C33" s="19"/>
      <c r="D33" s="20" t="s">
        <v>16</v>
      </c>
      <c r="E33" s="87"/>
      <c r="F33" s="14"/>
      <c r="H33" s="16"/>
      <c r="I33" s="14"/>
      <c r="K33" s="16"/>
    </row>
    <row r="34" spans="2:11">
      <c r="B34" s="21" t="s">
        <v>40</v>
      </c>
      <c r="D34" s="22" t="s">
        <v>18</v>
      </c>
      <c r="E34" s="87"/>
      <c r="F34" s="14"/>
      <c r="H34" s="16"/>
      <c r="I34" s="14"/>
      <c r="K34" s="16"/>
    </row>
    <row r="35" spans="2:11">
      <c r="B35" s="21"/>
      <c r="D35" s="22" t="s">
        <v>41</v>
      </c>
      <c r="E35" s="87"/>
      <c r="F35" s="14"/>
      <c r="H35" s="16"/>
      <c r="I35" s="14"/>
      <c r="K35" s="16"/>
    </row>
    <row r="36" spans="2:11">
      <c r="B36" s="18" t="s">
        <v>42</v>
      </c>
      <c r="C36" s="19"/>
      <c r="D36" s="20" t="s">
        <v>18</v>
      </c>
      <c r="E36" s="87"/>
      <c r="F36" s="14"/>
      <c r="H36" s="16"/>
      <c r="I36" s="14"/>
      <c r="K36" s="16"/>
    </row>
    <row r="37" spans="2:11">
      <c r="B37" s="18"/>
      <c r="C37" s="19"/>
      <c r="D37" s="20" t="s">
        <v>43</v>
      </c>
      <c r="E37" s="87"/>
      <c r="F37" s="14"/>
      <c r="H37" s="16"/>
      <c r="I37" s="14"/>
      <c r="K37" s="16"/>
    </row>
    <row r="38" spans="2:11">
      <c r="B38" s="21" t="s">
        <v>44</v>
      </c>
      <c r="D38" s="22" t="s">
        <v>18</v>
      </c>
      <c r="E38" s="87"/>
      <c r="F38" s="14"/>
      <c r="H38" s="16"/>
      <c r="I38" s="14"/>
      <c r="K38" s="16"/>
    </row>
    <row r="39" spans="2:11">
      <c r="B39" s="21"/>
      <c r="D39" s="22" t="s">
        <v>45</v>
      </c>
      <c r="E39" s="87"/>
      <c r="F39" s="14"/>
      <c r="H39" s="16"/>
      <c r="I39" s="14"/>
      <c r="K39" s="16"/>
    </row>
    <row r="40" spans="2:11">
      <c r="B40" s="18" t="s">
        <v>46</v>
      </c>
      <c r="C40" s="19"/>
      <c r="D40" s="20" t="s">
        <v>18</v>
      </c>
      <c r="E40" s="87"/>
      <c r="F40" s="14"/>
      <c r="H40" s="16"/>
      <c r="I40" s="14"/>
      <c r="K40" s="16"/>
    </row>
    <row r="41" spans="2:11">
      <c r="B41" s="18"/>
      <c r="C41" s="19"/>
      <c r="D41" s="20" t="s">
        <v>47</v>
      </c>
      <c r="E41" s="87"/>
      <c r="F41" s="14"/>
      <c r="H41" s="16"/>
      <c r="I41" s="14"/>
      <c r="K41" s="16"/>
    </row>
    <row r="42" spans="2:11">
      <c r="B42" s="21" t="s">
        <v>48</v>
      </c>
      <c r="D42" s="22" t="s">
        <v>18</v>
      </c>
      <c r="E42" s="87"/>
      <c r="F42" s="14"/>
      <c r="H42" s="16"/>
      <c r="I42" s="14"/>
      <c r="K42" s="16"/>
    </row>
    <row r="43" spans="2:11">
      <c r="B43" s="21"/>
      <c r="D43" s="22" t="s">
        <v>49</v>
      </c>
      <c r="E43" s="87"/>
      <c r="F43" s="14"/>
      <c r="H43" s="16"/>
      <c r="I43" s="14"/>
      <c r="K43" s="16"/>
    </row>
    <row r="44" spans="2:11">
      <c r="B44" s="18" t="s">
        <v>50</v>
      </c>
      <c r="C44" s="19"/>
      <c r="D44" s="20" t="s">
        <v>18</v>
      </c>
      <c r="E44" s="87"/>
      <c r="F44" s="14"/>
      <c r="H44" s="16"/>
      <c r="I44" s="14"/>
      <c r="K44" s="16"/>
    </row>
    <row r="45" spans="2:11">
      <c r="B45" s="18"/>
      <c r="C45" s="19"/>
      <c r="D45" s="20" t="s">
        <v>51</v>
      </c>
      <c r="E45" s="87"/>
      <c r="F45" s="14"/>
      <c r="H45" s="16"/>
      <c r="I45" s="14"/>
      <c r="K45" s="16"/>
    </row>
    <row r="46" spans="2:11">
      <c r="B46" s="21" t="s">
        <v>52</v>
      </c>
      <c r="C46" s="23"/>
      <c r="D46" s="22" t="s">
        <v>18</v>
      </c>
      <c r="E46" s="87"/>
      <c r="F46" s="14"/>
      <c r="H46" s="16"/>
      <c r="I46" s="14"/>
      <c r="K46" s="16"/>
    </row>
    <row r="47" spans="2:11">
      <c r="B47" s="21"/>
      <c r="D47" s="22" t="s">
        <v>53</v>
      </c>
      <c r="E47" s="87"/>
      <c r="F47" s="14"/>
      <c r="H47" s="16"/>
      <c r="I47" s="14"/>
      <c r="K47" s="16"/>
    </row>
    <row r="48" spans="2:11">
      <c r="B48" s="18" t="s">
        <v>54</v>
      </c>
      <c r="C48" s="19"/>
      <c r="D48" s="20" t="s">
        <v>18</v>
      </c>
      <c r="E48" s="87"/>
      <c r="F48" s="14"/>
      <c r="H48" s="16"/>
      <c r="I48" s="14"/>
      <c r="K48" s="16"/>
    </row>
    <row r="49" spans="1:11" s="4" customFormat="1">
      <c r="A49" s="2"/>
      <c r="B49" s="18"/>
      <c r="C49" s="19"/>
      <c r="D49" s="20" t="s">
        <v>55</v>
      </c>
      <c r="E49" s="87"/>
      <c r="F49" s="14"/>
      <c r="G49" s="2"/>
      <c r="H49" s="16"/>
      <c r="I49" s="14"/>
      <c r="J49" s="2"/>
      <c r="K49" s="16"/>
    </row>
    <row r="50" spans="1:11" s="4" customFormat="1">
      <c r="A50" s="2"/>
      <c r="B50" s="21" t="s">
        <v>56</v>
      </c>
      <c r="C50" s="2"/>
      <c r="D50" s="22" t="s">
        <v>18</v>
      </c>
      <c r="E50" s="87"/>
      <c r="F50" s="14"/>
      <c r="G50" s="2"/>
      <c r="H50" s="16"/>
      <c r="I50" s="14"/>
      <c r="J50" s="2"/>
      <c r="K50" s="16"/>
    </row>
    <row r="51" spans="1:11" s="4" customFormat="1">
      <c r="A51" s="2"/>
      <c r="B51" s="21"/>
      <c r="C51" s="2"/>
      <c r="D51" s="22" t="s">
        <v>57</v>
      </c>
      <c r="E51" s="87"/>
      <c r="F51" s="14"/>
      <c r="G51" s="2"/>
      <c r="H51" s="16"/>
      <c r="I51" s="14"/>
      <c r="J51" s="2"/>
      <c r="K51" s="16"/>
    </row>
    <row r="52" spans="1:11" s="4" customFormat="1">
      <c r="A52" s="2"/>
      <c r="B52" s="18" t="s">
        <v>58</v>
      </c>
      <c r="C52" s="19"/>
      <c r="D52" s="20" t="s">
        <v>11</v>
      </c>
      <c r="E52" s="87"/>
      <c r="F52" s="14"/>
      <c r="G52" s="2"/>
      <c r="H52" s="16"/>
      <c r="I52" s="14"/>
      <c r="J52" s="2"/>
      <c r="K52" s="16"/>
    </row>
    <row r="53" spans="1:11" s="4" customFormat="1">
      <c r="A53" s="2"/>
      <c r="B53" s="18"/>
      <c r="C53" s="19"/>
      <c r="D53" s="20" t="s">
        <v>59</v>
      </c>
      <c r="E53" s="87"/>
      <c r="F53" s="14"/>
      <c r="G53" s="2"/>
      <c r="H53" s="16"/>
      <c r="I53" s="14"/>
      <c r="J53" s="2"/>
      <c r="K53" s="16"/>
    </row>
    <row r="54" spans="1:11" s="4" customFormat="1">
      <c r="A54" s="2"/>
      <c r="B54" s="21" t="s">
        <v>60</v>
      </c>
      <c r="C54" s="2"/>
      <c r="D54" s="22" t="s">
        <v>18</v>
      </c>
      <c r="E54" s="87"/>
      <c r="F54" s="14"/>
      <c r="G54" s="2"/>
      <c r="H54" s="16"/>
      <c r="I54" s="14"/>
      <c r="J54" s="2"/>
      <c r="K54" s="16"/>
    </row>
    <row r="55" spans="1:11" s="4" customFormat="1">
      <c r="A55" s="2"/>
      <c r="B55" s="21"/>
      <c r="C55" s="2"/>
      <c r="D55" s="22" t="s">
        <v>61</v>
      </c>
      <c r="E55" s="87"/>
      <c r="F55" s="14"/>
      <c r="G55" s="2"/>
      <c r="H55" s="16"/>
      <c r="I55" s="14"/>
      <c r="J55" s="2"/>
      <c r="K55" s="16"/>
    </row>
    <row r="56" spans="1:11" s="4" customFormat="1">
      <c r="A56" s="2"/>
      <c r="B56" s="18" t="s">
        <v>62</v>
      </c>
      <c r="C56" s="19"/>
      <c r="D56" s="20" t="s">
        <v>63</v>
      </c>
      <c r="E56" s="87"/>
      <c r="F56" s="14"/>
      <c r="G56" s="2"/>
      <c r="H56" s="16"/>
      <c r="I56" s="14"/>
      <c r="J56" s="2"/>
      <c r="K56" s="16"/>
    </row>
    <row r="57" spans="1:11" s="4" customFormat="1">
      <c r="A57" s="2"/>
      <c r="B57" s="18"/>
      <c r="C57" s="19"/>
      <c r="D57" s="20" t="s">
        <v>64</v>
      </c>
      <c r="E57" s="87"/>
      <c r="F57" s="14"/>
      <c r="G57" s="2"/>
      <c r="H57" s="16"/>
      <c r="I57" s="14"/>
      <c r="J57" s="2"/>
      <c r="K57" s="16"/>
    </row>
    <row r="58" spans="1:11" s="4" customFormat="1">
      <c r="A58" s="2"/>
      <c r="B58" s="21" t="s">
        <v>65</v>
      </c>
      <c r="C58" s="2"/>
      <c r="D58" s="22" t="s">
        <v>18</v>
      </c>
      <c r="E58" s="87"/>
      <c r="F58" s="14"/>
      <c r="G58" s="2"/>
      <c r="H58" s="16"/>
      <c r="I58" s="14"/>
      <c r="J58" s="2"/>
      <c r="K58" s="16"/>
    </row>
    <row r="59" spans="1:11" s="4" customFormat="1">
      <c r="A59" s="2"/>
      <c r="B59" s="21" t="s">
        <v>66</v>
      </c>
      <c r="C59" s="2"/>
      <c r="D59" s="22" t="s">
        <v>67</v>
      </c>
      <c r="E59" s="87"/>
      <c r="F59" s="14"/>
      <c r="G59" s="2"/>
      <c r="H59" s="16"/>
      <c r="I59" s="14"/>
      <c r="J59" s="2"/>
      <c r="K59" s="16"/>
    </row>
    <row r="60" spans="1:11" s="4" customFormat="1">
      <c r="A60" s="24" t="s">
        <v>68</v>
      </c>
      <c r="B60" s="25" t="s">
        <v>69</v>
      </c>
      <c r="C60" s="26"/>
      <c r="D60" s="27" t="s">
        <v>24</v>
      </c>
      <c r="E60" s="91" t="s">
        <v>70</v>
      </c>
      <c r="F60" s="28"/>
      <c r="G60" s="30">
        <f>ROUNDUP(43660-490.41+300.8,0)</f>
        <v>43471</v>
      </c>
      <c r="H60" s="29"/>
      <c r="I60" s="28"/>
      <c r="J60" s="30">
        <v>58262</v>
      </c>
      <c r="K60" s="29"/>
    </row>
    <row r="61" spans="1:11" s="4" customFormat="1">
      <c r="A61" s="2"/>
      <c r="B61" s="18"/>
      <c r="C61" s="19"/>
      <c r="D61" s="20" t="s">
        <v>71</v>
      </c>
      <c r="E61" s="87"/>
      <c r="F61" s="14"/>
      <c r="G61" s="2"/>
      <c r="H61" s="16"/>
      <c r="I61" s="14"/>
      <c r="J61" s="2"/>
      <c r="K61" s="16"/>
    </row>
    <row r="62" spans="1:11" s="4" customFormat="1">
      <c r="A62" s="2"/>
      <c r="B62" s="21" t="s">
        <v>72</v>
      </c>
      <c r="C62" s="2"/>
      <c r="D62" s="22" t="s">
        <v>73</v>
      </c>
      <c r="E62" s="87"/>
      <c r="F62" s="14"/>
      <c r="G62" s="2"/>
      <c r="H62" s="16"/>
      <c r="I62" s="14"/>
      <c r="J62" s="2"/>
      <c r="K62" s="16"/>
    </row>
    <row r="63" spans="1:11" s="4" customFormat="1">
      <c r="A63" s="2"/>
      <c r="B63" s="21"/>
      <c r="C63" s="2"/>
      <c r="D63" s="22" t="s">
        <v>74</v>
      </c>
      <c r="E63" s="87"/>
      <c r="F63" s="14"/>
      <c r="G63" s="2"/>
      <c r="H63" s="16"/>
      <c r="I63" s="14"/>
      <c r="J63" s="2"/>
      <c r="K63" s="16"/>
    </row>
    <row r="64" spans="1:11" s="4" customFormat="1">
      <c r="A64" s="2"/>
      <c r="B64" s="18" t="s">
        <v>75</v>
      </c>
      <c r="C64" s="19"/>
      <c r="D64" s="20" t="s">
        <v>73</v>
      </c>
      <c r="E64" s="87"/>
      <c r="F64" s="14"/>
      <c r="G64" s="2"/>
      <c r="H64" s="16"/>
      <c r="I64" s="14"/>
      <c r="J64" s="2"/>
      <c r="K64" s="16"/>
    </row>
    <row r="65" spans="1:11" s="4" customFormat="1">
      <c r="A65" s="2"/>
      <c r="B65" s="18"/>
      <c r="C65" s="19"/>
      <c r="D65" s="20" t="s">
        <v>76</v>
      </c>
      <c r="E65" s="87"/>
      <c r="F65" s="14"/>
      <c r="G65" s="2"/>
      <c r="H65" s="16"/>
      <c r="I65" s="14"/>
      <c r="J65" s="2"/>
      <c r="K65" s="16"/>
    </row>
    <row r="66" spans="1:11" s="4" customFormat="1">
      <c r="A66" s="2"/>
      <c r="B66" s="21" t="s">
        <v>77</v>
      </c>
      <c r="C66" s="2"/>
      <c r="D66" s="22" t="s">
        <v>78</v>
      </c>
      <c r="E66" s="87"/>
      <c r="F66" s="14"/>
      <c r="G66" s="2"/>
      <c r="H66" s="16"/>
      <c r="I66" s="14"/>
      <c r="J66" s="2"/>
      <c r="K66" s="16"/>
    </row>
    <row r="67" spans="1:11" s="4" customFormat="1">
      <c r="A67" s="2"/>
      <c r="B67" s="21"/>
      <c r="C67" s="2"/>
      <c r="D67" s="22" t="s">
        <v>79</v>
      </c>
      <c r="E67" s="87"/>
      <c r="F67" s="14"/>
      <c r="G67" s="2"/>
      <c r="H67" s="16"/>
      <c r="I67" s="14"/>
      <c r="J67" s="2"/>
      <c r="K67" s="16"/>
    </row>
    <row r="68" spans="1:11" s="4" customFormat="1">
      <c r="A68" s="2"/>
      <c r="B68" s="18" t="s">
        <v>80</v>
      </c>
      <c r="C68" s="19"/>
      <c r="D68" s="20" t="s">
        <v>73</v>
      </c>
      <c r="E68" s="87"/>
      <c r="F68" s="14"/>
      <c r="G68" s="2"/>
      <c r="H68" s="16"/>
      <c r="I68" s="14"/>
      <c r="J68" s="2"/>
      <c r="K68" s="16"/>
    </row>
    <row r="69" spans="1:11" s="4" customFormat="1">
      <c r="A69" s="31"/>
      <c r="B69" s="32"/>
      <c r="C69" s="33"/>
      <c r="D69" s="34" t="s">
        <v>81</v>
      </c>
      <c r="E69" s="95"/>
      <c r="F69" s="35"/>
      <c r="G69" s="31"/>
      <c r="H69" s="36"/>
      <c r="I69" s="35"/>
      <c r="J69" s="31"/>
      <c r="K69" s="36"/>
    </row>
    <row r="70" spans="1:11" s="4" customFormat="1">
      <c r="A70" s="2" t="s">
        <v>82</v>
      </c>
      <c r="B70" s="21" t="s">
        <v>83</v>
      </c>
      <c r="C70" s="2"/>
      <c r="D70" s="22" t="s">
        <v>84</v>
      </c>
      <c r="E70" s="87" t="s">
        <v>85</v>
      </c>
      <c r="F70" s="14"/>
      <c r="G70" s="37">
        <v>112834</v>
      </c>
      <c r="H70" s="16"/>
      <c r="I70" s="14"/>
      <c r="J70" s="37">
        <v>116689</v>
      </c>
      <c r="K70" s="16"/>
    </row>
    <row r="71" spans="1:11" s="4" customFormat="1">
      <c r="A71" s="2"/>
      <c r="B71" s="21"/>
      <c r="C71" s="2"/>
      <c r="D71" s="22" t="s">
        <v>86</v>
      </c>
      <c r="E71" s="87"/>
      <c r="F71" s="14"/>
      <c r="G71" s="2"/>
      <c r="H71" s="16"/>
      <c r="I71" s="14"/>
      <c r="J71" s="2"/>
      <c r="K71" s="16"/>
    </row>
    <row r="72" spans="1:11" s="4" customFormat="1">
      <c r="A72" s="2"/>
      <c r="B72" s="18" t="s">
        <v>87</v>
      </c>
      <c r="C72" s="19"/>
      <c r="D72" s="20" t="s">
        <v>84</v>
      </c>
      <c r="E72" s="87"/>
      <c r="F72" s="14"/>
      <c r="G72" s="2"/>
      <c r="H72" s="16"/>
      <c r="I72" s="14"/>
      <c r="J72" s="2"/>
      <c r="K72" s="16"/>
    </row>
    <row r="73" spans="1:11" s="4" customFormat="1">
      <c r="A73" s="2"/>
      <c r="B73" s="18"/>
      <c r="C73" s="19"/>
      <c r="D73" s="20" t="s">
        <v>88</v>
      </c>
      <c r="E73" s="87"/>
      <c r="F73" s="14"/>
      <c r="G73" s="2"/>
      <c r="H73" s="16"/>
      <c r="I73" s="14"/>
      <c r="J73" s="2"/>
      <c r="K73" s="16"/>
    </row>
    <row r="74" spans="1:11" s="4" customFormat="1">
      <c r="A74" s="2"/>
      <c r="B74" s="21" t="s">
        <v>89</v>
      </c>
      <c r="C74" s="2"/>
      <c r="D74" s="22" t="s">
        <v>73</v>
      </c>
      <c r="E74" s="87"/>
      <c r="F74" s="14"/>
      <c r="G74" s="2"/>
      <c r="H74" s="16"/>
      <c r="I74" s="14"/>
      <c r="J74" s="2"/>
      <c r="K74" s="16"/>
    </row>
    <row r="75" spans="1:11" s="4" customFormat="1">
      <c r="A75" s="2"/>
      <c r="B75" s="21"/>
      <c r="C75" s="2"/>
      <c r="D75" s="22" t="s">
        <v>90</v>
      </c>
      <c r="E75" s="87"/>
      <c r="F75" s="14"/>
      <c r="G75" s="2"/>
      <c r="H75" s="16"/>
      <c r="I75" s="14"/>
      <c r="J75" s="2"/>
      <c r="K75" s="16"/>
    </row>
    <row r="76" spans="1:11" s="4" customFormat="1">
      <c r="A76" s="2"/>
      <c r="B76" s="18" t="s">
        <v>91</v>
      </c>
      <c r="C76" s="19"/>
      <c r="D76" s="20" t="s">
        <v>73</v>
      </c>
      <c r="E76" s="87"/>
      <c r="F76" s="14"/>
      <c r="G76" s="2"/>
      <c r="H76" s="16"/>
      <c r="I76" s="14"/>
      <c r="J76" s="2"/>
      <c r="K76" s="16"/>
    </row>
    <row r="77" spans="1:11" s="4" customFormat="1">
      <c r="A77" s="31"/>
      <c r="B77" s="32"/>
      <c r="C77" s="33"/>
      <c r="D77" s="34" t="s">
        <v>92</v>
      </c>
      <c r="E77" s="95"/>
      <c r="F77" s="35"/>
      <c r="G77" s="31"/>
      <c r="H77" s="36"/>
      <c r="I77" s="35"/>
      <c r="J77" s="31"/>
      <c r="K77" s="36"/>
    </row>
    <row r="78" spans="1:11" s="4" customFormat="1">
      <c r="A78" s="2" t="s">
        <v>93</v>
      </c>
      <c r="B78" s="21" t="s">
        <v>94</v>
      </c>
      <c r="C78" s="2"/>
      <c r="D78" s="22" t="s">
        <v>95</v>
      </c>
      <c r="E78" s="72"/>
      <c r="F78" s="14"/>
      <c r="G78" s="37">
        <v>160787</v>
      </c>
      <c r="H78" s="16"/>
      <c r="I78" s="14"/>
      <c r="J78" s="37">
        <v>4652</v>
      </c>
      <c r="K78" s="16"/>
    </row>
    <row r="79" spans="1:11" s="4" customFormat="1">
      <c r="A79" s="2"/>
      <c r="B79" s="21"/>
      <c r="C79" s="2"/>
      <c r="D79" s="22" t="s">
        <v>96</v>
      </c>
      <c r="E79" s="72"/>
      <c r="F79" s="14"/>
      <c r="G79" s="2"/>
      <c r="H79" s="16"/>
      <c r="I79" s="14"/>
      <c r="J79" s="2"/>
      <c r="K79" s="16"/>
    </row>
    <row r="80" spans="1:11" s="4" customFormat="1">
      <c r="A80" s="2"/>
      <c r="B80" s="21"/>
      <c r="C80" s="2"/>
      <c r="D80" s="22" t="s">
        <v>97</v>
      </c>
      <c r="E80" s="72"/>
      <c r="F80" s="14"/>
      <c r="G80" s="2"/>
      <c r="H80" s="16"/>
      <c r="I80" s="14"/>
      <c r="J80" s="2"/>
      <c r="K80" s="16"/>
    </row>
    <row r="81" spans="1:11" s="4" customFormat="1">
      <c r="A81" s="2"/>
      <c r="B81" s="18" t="s">
        <v>98</v>
      </c>
      <c r="C81" s="19"/>
      <c r="D81" s="20" t="s">
        <v>95</v>
      </c>
      <c r="E81" s="72" t="s">
        <v>99</v>
      </c>
      <c r="F81" s="14"/>
      <c r="G81" s="2"/>
      <c r="H81" s="16"/>
      <c r="I81" s="14"/>
      <c r="J81" s="2"/>
      <c r="K81" s="16"/>
    </row>
    <row r="82" spans="1:11" s="4" customFormat="1">
      <c r="A82" s="2"/>
      <c r="B82" s="18"/>
      <c r="C82" s="19"/>
      <c r="D82" s="20" t="s">
        <v>100</v>
      </c>
      <c r="E82" s="72"/>
      <c r="F82" s="14"/>
      <c r="G82" s="2"/>
      <c r="H82" s="16"/>
      <c r="I82" s="14"/>
      <c r="J82" s="2"/>
      <c r="K82" s="16"/>
    </row>
    <row r="83" spans="1:11" s="4" customFormat="1">
      <c r="A83" s="2"/>
      <c r="B83" s="99" t="s">
        <v>101</v>
      </c>
      <c r="C83" s="100"/>
      <c r="D83" s="22" t="s">
        <v>95</v>
      </c>
      <c r="E83" s="72"/>
      <c r="F83" s="14"/>
      <c r="G83" s="2"/>
      <c r="H83" s="16"/>
      <c r="I83" s="14"/>
      <c r="J83" s="2"/>
      <c r="K83" s="16"/>
    </row>
    <row r="84" spans="1:11" s="4" customFormat="1">
      <c r="A84" s="2"/>
      <c r="B84" s="99"/>
      <c r="C84" s="100"/>
      <c r="D84" s="22" t="s">
        <v>102</v>
      </c>
      <c r="E84" s="72"/>
      <c r="F84" s="14"/>
      <c r="G84" s="2"/>
      <c r="H84" s="16"/>
      <c r="I84" s="14"/>
      <c r="J84" s="2"/>
      <c r="K84" s="16"/>
    </row>
    <row r="85" spans="1:11" s="4" customFormat="1">
      <c r="A85" s="24" t="s">
        <v>103</v>
      </c>
      <c r="B85" s="25" t="s">
        <v>104</v>
      </c>
      <c r="C85" s="26"/>
      <c r="D85" s="27" t="s">
        <v>105</v>
      </c>
      <c r="E85" s="91" t="s">
        <v>106</v>
      </c>
      <c r="F85" s="28"/>
      <c r="G85" s="30">
        <v>254406</v>
      </c>
      <c r="H85" s="29"/>
      <c r="I85" s="28"/>
      <c r="J85" s="30">
        <f>ROUNDDOWN(154426.02+402.47,0)</f>
        <v>154828</v>
      </c>
      <c r="K85" s="29"/>
    </row>
    <row r="86" spans="1:11" s="4" customFormat="1">
      <c r="A86" s="2"/>
      <c r="B86" s="18"/>
      <c r="C86" s="19"/>
      <c r="D86" s="20" t="s">
        <v>107</v>
      </c>
      <c r="E86" s="87"/>
      <c r="F86" s="14"/>
      <c r="G86" s="2"/>
      <c r="H86" s="16"/>
      <c r="I86" s="14"/>
      <c r="J86" s="2"/>
      <c r="K86" s="16"/>
    </row>
    <row r="87" spans="1:11" s="4" customFormat="1">
      <c r="A87" s="2"/>
      <c r="B87" s="21" t="s">
        <v>108</v>
      </c>
      <c r="C87" s="2"/>
      <c r="D87" s="22" t="s">
        <v>109</v>
      </c>
      <c r="E87" s="87"/>
      <c r="F87" s="14"/>
      <c r="G87" s="2"/>
      <c r="H87" s="16"/>
      <c r="I87" s="14"/>
      <c r="J87" s="2"/>
      <c r="K87" s="16"/>
    </row>
    <row r="88" spans="1:11" s="4" customFormat="1">
      <c r="A88" s="2"/>
      <c r="B88" s="21"/>
      <c r="C88" s="2"/>
      <c r="D88" s="22" t="s">
        <v>110</v>
      </c>
      <c r="E88" s="87"/>
      <c r="F88" s="14"/>
      <c r="G88" s="2"/>
      <c r="H88" s="16"/>
      <c r="I88" s="14"/>
      <c r="J88" s="2"/>
      <c r="K88" s="16"/>
    </row>
    <row r="89" spans="1:11" s="4" customFormat="1">
      <c r="A89" s="2"/>
      <c r="B89" s="18" t="s">
        <v>111</v>
      </c>
      <c r="C89" s="19"/>
      <c r="D89" s="20" t="s">
        <v>105</v>
      </c>
      <c r="E89" s="87"/>
      <c r="F89" s="14"/>
      <c r="G89" s="2"/>
      <c r="H89" s="16"/>
      <c r="I89" s="14"/>
      <c r="J89" s="2"/>
      <c r="K89" s="16"/>
    </row>
    <row r="90" spans="1:11" s="4" customFormat="1">
      <c r="A90" s="2"/>
      <c r="B90" s="18"/>
      <c r="C90" s="19"/>
      <c r="D90" s="20" t="s">
        <v>112</v>
      </c>
      <c r="E90" s="87"/>
      <c r="F90" s="14"/>
      <c r="G90" s="2"/>
      <c r="H90" s="16"/>
      <c r="I90" s="14"/>
      <c r="J90" s="2"/>
      <c r="K90" s="16"/>
    </row>
    <row r="91" spans="1:11" s="4" customFormat="1">
      <c r="A91" s="2"/>
      <c r="B91" s="21" t="s">
        <v>113</v>
      </c>
      <c r="C91" s="2"/>
      <c r="D91" s="22" t="s">
        <v>105</v>
      </c>
      <c r="E91" s="87"/>
      <c r="F91" s="14"/>
      <c r="G91" s="2"/>
      <c r="H91" s="16"/>
      <c r="I91" s="14"/>
      <c r="J91" s="2"/>
      <c r="K91" s="16"/>
    </row>
    <row r="92" spans="1:11" s="4" customFormat="1">
      <c r="A92" s="2"/>
      <c r="B92" s="21"/>
      <c r="C92" s="2"/>
      <c r="D92" s="22" t="s">
        <v>114</v>
      </c>
      <c r="E92" s="87"/>
      <c r="F92" s="14"/>
      <c r="G92" s="2"/>
      <c r="H92" s="16"/>
      <c r="I92" s="14"/>
      <c r="J92" s="2"/>
      <c r="K92" s="16"/>
    </row>
    <row r="93" spans="1:11" s="4" customFormat="1">
      <c r="A93" s="2"/>
      <c r="B93" s="25" t="s">
        <v>115</v>
      </c>
      <c r="C93" s="26"/>
      <c r="D93" s="27" t="s">
        <v>116</v>
      </c>
      <c r="E93" s="110" t="s">
        <v>117</v>
      </c>
      <c r="F93" s="28"/>
      <c r="G93" s="30">
        <v>97710</v>
      </c>
      <c r="H93" s="29"/>
      <c r="I93" s="28"/>
      <c r="J93" s="30">
        <v>123402</v>
      </c>
      <c r="K93" s="29"/>
    </row>
    <row r="94" spans="1:11" s="4" customFormat="1">
      <c r="A94" s="2"/>
      <c r="B94" s="18"/>
      <c r="C94" s="19"/>
      <c r="D94" s="20" t="s">
        <v>118</v>
      </c>
      <c r="E94" s="111"/>
      <c r="F94" s="14"/>
      <c r="G94" s="2"/>
      <c r="H94" s="16"/>
      <c r="I94" s="14"/>
      <c r="J94" s="2"/>
      <c r="K94" s="16"/>
    </row>
    <row r="95" spans="1:11" s="4" customFormat="1">
      <c r="A95" s="2"/>
      <c r="B95" s="21" t="s">
        <v>119</v>
      </c>
      <c r="C95" s="2"/>
      <c r="D95" s="22" t="s">
        <v>120</v>
      </c>
      <c r="E95" s="111"/>
      <c r="F95" s="14"/>
      <c r="G95" s="37"/>
      <c r="H95" s="16"/>
      <c r="I95" s="14"/>
      <c r="J95" s="37"/>
      <c r="K95" s="16"/>
    </row>
    <row r="96" spans="1:11" s="4" customFormat="1">
      <c r="A96" s="2"/>
      <c r="B96" s="21"/>
      <c r="C96" s="2"/>
      <c r="D96" s="22" t="s">
        <v>121</v>
      </c>
      <c r="E96" s="112"/>
      <c r="F96" s="82"/>
      <c r="G96" s="83"/>
      <c r="H96" s="84"/>
      <c r="I96" s="82"/>
      <c r="J96" s="83"/>
      <c r="K96" s="84"/>
    </row>
    <row r="97" spans="1:11" s="4" customFormat="1">
      <c r="A97" s="2"/>
      <c r="B97" s="96" t="s">
        <v>122</v>
      </c>
      <c r="C97" s="113"/>
      <c r="D97" s="20" t="s">
        <v>123</v>
      </c>
      <c r="E97" s="101" t="s">
        <v>124</v>
      </c>
      <c r="F97" s="14"/>
      <c r="G97" s="37">
        <v>8315</v>
      </c>
      <c r="H97" s="16"/>
      <c r="I97" s="14"/>
      <c r="J97" s="37">
        <v>8272</v>
      </c>
      <c r="K97" s="16"/>
    </row>
    <row r="98" spans="1:11" s="4" customFormat="1">
      <c r="A98" s="2"/>
      <c r="B98" s="114"/>
      <c r="C98" s="113"/>
      <c r="D98" s="20" t="s">
        <v>125</v>
      </c>
      <c r="E98" s="101"/>
      <c r="F98" s="14"/>
      <c r="G98" s="2"/>
      <c r="H98" s="16"/>
      <c r="I98" s="14"/>
      <c r="J98" s="2"/>
      <c r="K98" s="16"/>
    </row>
    <row r="99" spans="1:11" s="4" customFormat="1">
      <c r="A99" s="2"/>
      <c r="B99" s="99" t="s">
        <v>126</v>
      </c>
      <c r="C99" s="108"/>
      <c r="D99" s="22" t="s">
        <v>123</v>
      </c>
      <c r="E99" s="87" t="s">
        <v>127</v>
      </c>
      <c r="F99" s="14"/>
      <c r="G99" s="37"/>
      <c r="H99" s="16"/>
      <c r="I99" s="14"/>
      <c r="J99" s="37"/>
      <c r="K99" s="16"/>
    </row>
    <row r="100" spans="1:11" s="4" customFormat="1">
      <c r="A100" s="2"/>
      <c r="B100" s="109"/>
      <c r="C100" s="108"/>
      <c r="D100" s="22" t="s">
        <v>128</v>
      </c>
      <c r="E100" s="87"/>
      <c r="F100" s="14"/>
      <c r="G100" s="2"/>
      <c r="H100" s="16"/>
      <c r="I100" s="14"/>
      <c r="J100" s="2"/>
      <c r="K100" s="16"/>
    </row>
    <row r="101" spans="1:11" s="4" customFormat="1">
      <c r="A101" s="24" t="s">
        <v>129</v>
      </c>
      <c r="B101" s="25" t="s">
        <v>130</v>
      </c>
      <c r="C101" s="26"/>
      <c r="D101" s="27" t="s">
        <v>131</v>
      </c>
      <c r="E101" s="90" t="s">
        <v>132</v>
      </c>
      <c r="F101" s="38"/>
      <c r="G101" s="39">
        <v>37114</v>
      </c>
      <c r="H101" s="40"/>
      <c r="I101" s="38"/>
      <c r="J101" s="39">
        <v>14614</v>
      </c>
      <c r="K101" s="40"/>
    </row>
    <row r="102" spans="1:11" s="4" customFormat="1">
      <c r="A102" s="31"/>
      <c r="B102" s="32"/>
      <c r="C102" s="33"/>
      <c r="D102" s="34" t="s">
        <v>133</v>
      </c>
      <c r="E102" s="86"/>
      <c r="F102" s="41"/>
      <c r="G102" s="33"/>
      <c r="H102" s="42"/>
      <c r="I102" s="41"/>
      <c r="J102" s="33"/>
      <c r="K102" s="42"/>
    </row>
    <row r="103" spans="1:11" s="4" customFormat="1">
      <c r="A103" s="2" t="s">
        <v>134</v>
      </c>
      <c r="B103" s="21" t="s">
        <v>135</v>
      </c>
      <c r="C103" s="2"/>
      <c r="D103" s="22" t="s">
        <v>136</v>
      </c>
      <c r="E103" s="87" t="s">
        <v>137</v>
      </c>
      <c r="F103" s="14"/>
      <c r="G103" s="37">
        <v>68906</v>
      </c>
      <c r="H103" s="16"/>
      <c r="I103" s="14"/>
      <c r="J103" s="37">
        <f>ROUNDDOWN(75782.77-1016,0)</f>
        <v>74766</v>
      </c>
      <c r="K103" s="16"/>
    </row>
    <row r="104" spans="1:11" s="4" customFormat="1">
      <c r="A104" s="2"/>
      <c r="B104" s="21" t="s">
        <v>138</v>
      </c>
      <c r="C104" s="2"/>
      <c r="D104" s="22" t="s">
        <v>139</v>
      </c>
      <c r="E104" s="87"/>
      <c r="F104" s="14"/>
      <c r="G104" s="2"/>
      <c r="H104" s="16"/>
      <c r="I104" s="14"/>
      <c r="J104" s="2"/>
      <c r="K104" s="16"/>
    </row>
    <row r="105" spans="1:11" s="4" customFormat="1">
      <c r="A105" s="24" t="s">
        <v>140</v>
      </c>
      <c r="B105" s="25" t="s">
        <v>141</v>
      </c>
      <c r="C105" s="26"/>
      <c r="D105" s="27" t="s">
        <v>142</v>
      </c>
      <c r="E105" s="90" t="s">
        <v>143</v>
      </c>
      <c r="F105" s="38"/>
      <c r="G105" s="39">
        <v>184714</v>
      </c>
      <c r="H105" s="40"/>
      <c r="I105" s="38"/>
      <c r="J105" s="39">
        <v>8343</v>
      </c>
      <c r="K105" s="40"/>
    </row>
    <row r="106" spans="1:11" s="4" customFormat="1">
      <c r="A106" s="2"/>
      <c r="B106" s="18"/>
      <c r="C106" s="19"/>
      <c r="D106" s="20" t="s">
        <v>144</v>
      </c>
      <c r="E106" s="85"/>
      <c r="F106" s="43"/>
      <c r="G106" s="19"/>
      <c r="H106" s="44"/>
      <c r="I106" s="43"/>
      <c r="J106" s="19"/>
      <c r="K106" s="44"/>
    </row>
    <row r="107" spans="1:11" s="4" customFormat="1">
      <c r="A107" s="2"/>
      <c r="B107" s="21" t="s">
        <v>145</v>
      </c>
      <c r="C107" s="2"/>
      <c r="D107" s="22" t="s">
        <v>142</v>
      </c>
      <c r="E107" s="70"/>
      <c r="F107" s="14"/>
      <c r="G107" s="37">
        <v>88605</v>
      </c>
      <c r="H107" s="16"/>
      <c r="I107" s="14"/>
      <c r="J107" s="2">
        <v>500</v>
      </c>
      <c r="K107" s="16"/>
    </row>
    <row r="108" spans="1:11" s="4" customFormat="1">
      <c r="A108" s="31"/>
      <c r="B108" s="45"/>
      <c r="C108" s="31"/>
      <c r="D108" s="46" t="s">
        <v>146</v>
      </c>
      <c r="E108" s="71"/>
      <c r="F108" s="35"/>
      <c r="G108" s="31"/>
      <c r="H108" s="36"/>
      <c r="I108" s="35"/>
      <c r="J108" s="31"/>
      <c r="K108" s="36"/>
    </row>
    <row r="109" spans="1:11" s="4" customFormat="1">
      <c r="A109" s="2" t="s">
        <v>147</v>
      </c>
      <c r="B109" s="18" t="s">
        <v>148</v>
      </c>
      <c r="C109" s="19"/>
      <c r="D109" s="20" t="s">
        <v>149</v>
      </c>
      <c r="E109" s="85" t="s">
        <v>150</v>
      </c>
      <c r="F109" s="43"/>
      <c r="G109" s="47">
        <v>32380</v>
      </c>
      <c r="H109" s="44"/>
      <c r="I109" s="43"/>
      <c r="J109" s="47">
        <v>2353</v>
      </c>
      <c r="K109" s="44"/>
    </row>
    <row r="110" spans="1:11" s="4" customFormat="1">
      <c r="A110" s="2"/>
      <c r="B110" s="18"/>
      <c r="C110" s="19"/>
      <c r="D110" s="20" t="s">
        <v>151</v>
      </c>
      <c r="E110" s="85"/>
      <c r="F110" s="43"/>
      <c r="G110" s="19"/>
      <c r="H110" s="44"/>
      <c r="I110" s="43"/>
      <c r="J110" s="19"/>
      <c r="K110" s="44"/>
    </row>
    <row r="111" spans="1:11" s="4" customFormat="1">
      <c r="A111" s="2"/>
      <c r="B111" s="21" t="s">
        <v>152</v>
      </c>
      <c r="C111" s="2"/>
      <c r="D111" s="22" t="s">
        <v>153</v>
      </c>
      <c r="E111" s="87" t="s">
        <v>154</v>
      </c>
      <c r="F111" s="14"/>
      <c r="G111" s="37">
        <v>29438</v>
      </c>
      <c r="H111" s="16"/>
      <c r="I111" s="14"/>
      <c r="J111" s="37">
        <v>12919</v>
      </c>
      <c r="K111" s="16"/>
    </row>
    <row r="112" spans="1:11" s="4" customFormat="1">
      <c r="A112" s="2"/>
      <c r="B112" s="21"/>
      <c r="C112" s="2"/>
      <c r="D112" s="22" t="s">
        <v>155</v>
      </c>
      <c r="E112" s="87"/>
      <c r="F112" s="14"/>
      <c r="G112" s="2"/>
      <c r="H112" s="16"/>
      <c r="I112" s="14"/>
      <c r="J112" s="2"/>
      <c r="K112" s="16"/>
    </row>
    <row r="113" spans="1:11" s="4" customFormat="1">
      <c r="A113" s="2"/>
      <c r="B113" s="18" t="s">
        <v>156</v>
      </c>
      <c r="C113" s="19"/>
      <c r="D113" s="20" t="s">
        <v>149</v>
      </c>
      <c r="E113" s="85" t="s">
        <v>157</v>
      </c>
      <c r="F113" s="43"/>
      <c r="G113" s="47">
        <v>5444</v>
      </c>
      <c r="H113" s="44"/>
      <c r="I113" s="43"/>
      <c r="J113" s="19">
        <v>288</v>
      </c>
      <c r="K113" s="44"/>
    </row>
    <row r="114" spans="1:11" s="4" customFormat="1">
      <c r="A114" s="2"/>
      <c r="B114" s="18"/>
      <c r="C114" s="19"/>
      <c r="D114" s="20" t="s">
        <v>158</v>
      </c>
      <c r="E114" s="85"/>
      <c r="F114" s="43"/>
      <c r="G114" s="19"/>
      <c r="H114" s="44"/>
      <c r="I114" s="43"/>
      <c r="J114" s="19"/>
      <c r="K114" s="44"/>
    </row>
    <row r="115" spans="1:11" s="4" customFormat="1">
      <c r="A115" s="24" t="s">
        <v>159</v>
      </c>
      <c r="B115" s="48" t="s">
        <v>160</v>
      </c>
      <c r="C115" s="24"/>
      <c r="D115" s="49" t="s">
        <v>161</v>
      </c>
      <c r="E115" s="91" t="s">
        <v>162</v>
      </c>
      <c r="F115" s="28"/>
      <c r="G115" s="30">
        <v>7802</v>
      </c>
      <c r="H115" s="29"/>
      <c r="I115" s="28"/>
      <c r="J115" s="30">
        <v>12759</v>
      </c>
      <c r="K115" s="29"/>
    </row>
    <row r="116" spans="1:11" s="4" customFormat="1">
      <c r="A116" s="2"/>
      <c r="B116" s="21"/>
      <c r="C116" s="2"/>
      <c r="D116" s="22" t="s">
        <v>163</v>
      </c>
      <c r="E116" s="87"/>
      <c r="F116" s="14"/>
      <c r="G116" s="2"/>
      <c r="H116" s="16"/>
      <c r="I116" s="14"/>
      <c r="J116" s="2"/>
      <c r="K116" s="16"/>
    </row>
    <row r="117" spans="1:11" s="4" customFormat="1">
      <c r="A117" s="2"/>
      <c r="B117" s="18" t="s">
        <v>164</v>
      </c>
      <c r="C117" s="19"/>
      <c r="D117" s="20" t="s">
        <v>165</v>
      </c>
      <c r="E117" s="101" t="s">
        <v>166</v>
      </c>
      <c r="F117" s="43"/>
      <c r="G117" s="47">
        <v>1576</v>
      </c>
      <c r="H117" s="44"/>
      <c r="I117" s="43"/>
      <c r="J117" s="47">
        <v>6697</v>
      </c>
      <c r="K117" s="44"/>
    </row>
    <row r="118" spans="1:11" s="4" customFormat="1">
      <c r="A118" s="2"/>
      <c r="B118" s="18"/>
      <c r="C118" s="19"/>
      <c r="D118" s="20" t="s">
        <v>167</v>
      </c>
      <c r="E118" s="101"/>
      <c r="F118" s="43"/>
      <c r="G118" s="19"/>
      <c r="H118" s="44"/>
      <c r="I118" s="43"/>
      <c r="J118" s="19"/>
      <c r="K118" s="44"/>
    </row>
    <row r="119" spans="1:11" s="4" customFormat="1">
      <c r="A119" s="2"/>
      <c r="B119" s="21" t="s">
        <v>168</v>
      </c>
      <c r="C119" s="2"/>
      <c r="D119" s="22" t="s">
        <v>169</v>
      </c>
      <c r="E119" s="87" t="s">
        <v>170</v>
      </c>
      <c r="F119" s="14"/>
      <c r="G119" s="58">
        <v>21842</v>
      </c>
      <c r="H119" s="16"/>
      <c r="I119" s="14"/>
      <c r="J119" s="81">
        <f>ROUNDDOWN(28725.17,0)</f>
        <v>28725</v>
      </c>
      <c r="K119" s="16"/>
    </row>
    <row r="120" spans="1:11" s="4" customFormat="1">
      <c r="A120" s="2"/>
      <c r="B120" s="21"/>
      <c r="C120" s="2"/>
      <c r="D120" s="22" t="s">
        <v>163</v>
      </c>
      <c r="E120" s="87"/>
      <c r="F120" s="14"/>
      <c r="G120" s="2"/>
      <c r="H120" s="16"/>
      <c r="I120" s="14"/>
      <c r="J120" s="2"/>
      <c r="K120" s="16"/>
    </row>
    <row r="121" spans="1:11" s="4" customFormat="1">
      <c r="A121" s="2"/>
      <c r="B121" s="18" t="s">
        <v>171</v>
      </c>
      <c r="C121" s="44"/>
      <c r="D121" s="20"/>
      <c r="E121" s="76"/>
      <c r="F121" s="43" t="s">
        <v>172</v>
      </c>
      <c r="G121" s="47">
        <v>12518</v>
      </c>
      <c r="H121" s="44" t="s">
        <v>173</v>
      </c>
      <c r="I121" s="43" t="s">
        <v>172</v>
      </c>
      <c r="J121" s="47">
        <v>8376</v>
      </c>
      <c r="K121" s="44" t="s">
        <v>173</v>
      </c>
    </row>
    <row r="122" spans="1:11" s="4" customFormat="1">
      <c r="A122" s="31"/>
      <c r="B122" s="32"/>
      <c r="C122" s="33"/>
      <c r="D122" s="34"/>
      <c r="E122" s="75"/>
      <c r="F122" s="41"/>
      <c r="G122" s="59">
        <v>15020</v>
      </c>
      <c r="H122" s="42"/>
      <c r="I122" s="41"/>
      <c r="J122" s="59">
        <f>ROUNDDOWN(38626.2-28725.17,0)</f>
        <v>9901</v>
      </c>
      <c r="K122" s="42"/>
    </row>
    <row r="123" spans="1:11" s="4" customFormat="1">
      <c r="A123" s="2" t="s">
        <v>174</v>
      </c>
      <c r="B123" s="21" t="s">
        <v>175</v>
      </c>
      <c r="C123" s="2"/>
      <c r="D123" s="22" t="s">
        <v>176</v>
      </c>
      <c r="E123" s="87" t="s">
        <v>177</v>
      </c>
      <c r="F123" s="14" t="s">
        <v>172</v>
      </c>
      <c r="G123" s="37">
        <v>4637</v>
      </c>
      <c r="H123" s="16" t="s">
        <v>173</v>
      </c>
      <c r="I123" s="14" t="s">
        <v>172</v>
      </c>
      <c r="J123" s="2">
        <v>343</v>
      </c>
      <c r="K123" s="16" t="s">
        <v>173</v>
      </c>
    </row>
    <row r="124" spans="1:11" s="4" customFormat="1">
      <c r="A124" s="2"/>
      <c r="B124" s="21"/>
      <c r="C124" s="2"/>
      <c r="D124" s="22" t="s">
        <v>178</v>
      </c>
      <c r="E124" s="87"/>
      <c r="F124" s="14"/>
      <c r="G124" s="37">
        <v>1035</v>
      </c>
      <c r="H124" s="16"/>
      <c r="I124" s="14"/>
      <c r="J124" s="2">
        <v>767</v>
      </c>
      <c r="K124" s="16"/>
    </row>
    <row r="125" spans="1:11" s="4" customFormat="1">
      <c r="A125" s="2"/>
      <c r="B125" s="18" t="s">
        <v>179</v>
      </c>
      <c r="C125" s="19"/>
      <c r="D125" s="20" t="s">
        <v>180</v>
      </c>
      <c r="E125" s="85" t="s">
        <v>181</v>
      </c>
      <c r="F125" s="43" t="s">
        <v>172</v>
      </c>
      <c r="G125" s="47">
        <v>30885</v>
      </c>
      <c r="H125" s="44" t="s">
        <v>173</v>
      </c>
      <c r="I125" s="43"/>
      <c r="J125" s="47">
        <v>5163</v>
      </c>
      <c r="K125" s="44"/>
    </row>
    <row r="126" spans="1:11" s="4" customFormat="1">
      <c r="A126" s="2"/>
      <c r="B126" s="18"/>
      <c r="C126" s="19"/>
      <c r="D126" s="20" t="s">
        <v>182</v>
      </c>
      <c r="E126" s="85"/>
      <c r="F126" s="43"/>
      <c r="G126" s="47">
        <v>227055665</v>
      </c>
      <c r="H126" s="44"/>
      <c r="I126" s="43"/>
      <c r="J126" s="19"/>
      <c r="K126" s="44"/>
    </row>
    <row r="127" spans="1:11" s="4" customFormat="1">
      <c r="A127" s="24" t="s">
        <v>183</v>
      </c>
      <c r="B127" s="115" t="s">
        <v>184</v>
      </c>
      <c r="C127" s="116"/>
      <c r="D127" s="49" t="s">
        <v>185</v>
      </c>
      <c r="E127" s="91" t="s">
        <v>186</v>
      </c>
      <c r="F127" s="28" t="s">
        <v>172</v>
      </c>
      <c r="G127" s="30">
        <v>4774</v>
      </c>
      <c r="H127" s="29" t="s">
        <v>173</v>
      </c>
      <c r="I127" s="28"/>
      <c r="J127" s="30">
        <v>4089</v>
      </c>
      <c r="K127" s="29"/>
    </row>
    <row r="128" spans="1:11" s="4" customFormat="1">
      <c r="A128" s="31"/>
      <c r="B128" s="117"/>
      <c r="C128" s="118"/>
      <c r="D128" s="46" t="s">
        <v>187</v>
      </c>
      <c r="E128" s="95"/>
      <c r="F128" s="35"/>
      <c r="G128" s="50">
        <v>42584</v>
      </c>
      <c r="H128" s="36"/>
      <c r="I128" s="35"/>
      <c r="J128" s="31"/>
      <c r="K128" s="36"/>
    </row>
    <row r="129" spans="1:11" s="4" customFormat="1">
      <c r="A129" s="2" t="s">
        <v>188</v>
      </c>
      <c r="B129" s="18" t="s">
        <v>189</v>
      </c>
      <c r="C129" s="19"/>
      <c r="D129" s="20" t="s">
        <v>190</v>
      </c>
      <c r="E129" s="85" t="s">
        <v>191</v>
      </c>
      <c r="F129" s="43" t="s">
        <v>172</v>
      </c>
      <c r="G129" s="47">
        <v>26621</v>
      </c>
      <c r="H129" s="44" t="s">
        <v>173</v>
      </c>
      <c r="I129" s="43" t="s">
        <v>172</v>
      </c>
      <c r="J129" s="19">
        <v>373</v>
      </c>
      <c r="K129" s="44" t="s">
        <v>173</v>
      </c>
    </row>
    <row r="130" spans="1:11" s="4" customFormat="1">
      <c r="A130" s="2"/>
      <c r="B130" s="18"/>
      <c r="C130" s="19"/>
      <c r="D130" s="20" t="s">
        <v>192</v>
      </c>
      <c r="E130" s="85"/>
      <c r="F130" s="43"/>
      <c r="G130" s="47">
        <v>3303</v>
      </c>
      <c r="H130" s="44"/>
      <c r="I130" s="43"/>
      <c r="J130" s="47">
        <v>12961</v>
      </c>
      <c r="K130" s="44"/>
    </row>
    <row r="131" spans="1:11" s="4" customFormat="1">
      <c r="A131" s="2"/>
      <c r="B131" s="21" t="s">
        <v>193</v>
      </c>
      <c r="C131" s="2"/>
      <c r="D131" s="22" t="s">
        <v>194</v>
      </c>
      <c r="E131" s="87" t="s">
        <v>195</v>
      </c>
      <c r="F131" s="14"/>
      <c r="G131" s="37">
        <v>471931</v>
      </c>
      <c r="H131" s="16"/>
      <c r="I131" s="14"/>
      <c r="J131" s="2">
        <v>374</v>
      </c>
      <c r="K131" s="16"/>
    </row>
    <row r="132" spans="1:11" s="4" customFormat="1">
      <c r="A132" s="2"/>
      <c r="B132" s="21"/>
      <c r="C132" s="2"/>
      <c r="D132" s="22" t="s">
        <v>196</v>
      </c>
      <c r="E132" s="87"/>
      <c r="F132" s="14"/>
      <c r="G132" s="2"/>
      <c r="H132" s="16"/>
      <c r="I132" s="14"/>
      <c r="J132" s="2"/>
      <c r="K132" s="16"/>
    </row>
    <row r="133" spans="1:11" s="4" customFormat="1">
      <c r="A133" s="2"/>
      <c r="B133" s="18" t="s">
        <v>197</v>
      </c>
      <c r="C133" s="19"/>
      <c r="D133" s="20" t="s">
        <v>198</v>
      </c>
      <c r="E133" s="73" t="s">
        <v>199</v>
      </c>
      <c r="F133" s="43" t="s">
        <v>172</v>
      </c>
      <c r="G133" s="47">
        <v>35</v>
      </c>
      <c r="H133" s="44" t="s">
        <v>173</v>
      </c>
      <c r="I133" s="43"/>
      <c r="J133" s="19"/>
      <c r="K133" s="44"/>
    </row>
    <row r="134" spans="1:11" s="4" customFormat="1">
      <c r="A134" s="2"/>
      <c r="B134" s="18"/>
      <c r="C134" s="19"/>
      <c r="D134" s="20" t="s">
        <v>200</v>
      </c>
      <c r="E134" s="73"/>
      <c r="F134" s="43"/>
      <c r="G134" s="19"/>
      <c r="H134" s="44"/>
      <c r="I134" s="43"/>
      <c r="J134" s="19"/>
      <c r="K134" s="44"/>
    </row>
    <row r="135" spans="1:11" s="4" customFormat="1">
      <c r="A135" s="2"/>
      <c r="B135" s="21" t="s">
        <v>201</v>
      </c>
      <c r="C135" s="2"/>
      <c r="D135" s="22" t="s">
        <v>202</v>
      </c>
      <c r="E135" s="87" t="s">
        <v>203</v>
      </c>
      <c r="F135" s="14"/>
      <c r="G135" s="37">
        <v>364882</v>
      </c>
      <c r="H135" s="16"/>
      <c r="I135" s="14"/>
      <c r="J135" s="37">
        <v>8307</v>
      </c>
      <c r="K135" s="16"/>
    </row>
    <row r="136" spans="1:11" s="4" customFormat="1">
      <c r="A136" s="2"/>
      <c r="B136" s="21"/>
      <c r="C136" s="2"/>
      <c r="D136" s="22" t="s">
        <v>204</v>
      </c>
      <c r="E136" s="87"/>
      <c r="F136" s="14"/>
      <c r="G136" s="2"/>
      <c r="H136" s="16"/>
      <c r="I136" s="14"/>
      <c r="J136" s="2"/>
      <c r="K136" s="16"/>
    </row>
    <row r="137" spans="1:11" s="4" customFormat="1">
      <c r="A137" s="2"/>
      <c r="B137" s="18" t="s">
        <v>205</v>
      </c>
      <c r="C137" s="19"/>
      <c r="D137" s="20" t="s">
        <v>206</v>
      </c>
      <c r="E137" s="85" t="s">
        <v>207</v>
      </c>
      <c r="F137" s="43"/>
      <c r="G137" s="47">
        <v>2893</v>
      </c>
      <c r="H137" s="44"/>
      <c r="I137" s="43"/>
      <c r="J137" s="47">
        <v>1457</v>
      </c>
      <c r="K137" s="44"/>
    </row>
    <row r="138" spans="1:11" s="4" customFormat="1">
      <c r="A138" s="2"/>
      <c r="B138" s="18"/>
      <c r="C138" s="19"/>
      <c r="D138" s="20" t="s">
        <v>208</v>
      </c>
      <c r="E138" s="85"/>
      <c r="F138" s="43"/>
      <c r="G138" s="19"/>
      <c r="H138" s="44"/>
      <c r="I138" s="43"/>
      <c r="J138" s="19"/>
      <c r="K138" s="44"/>
    </row>
    <row r="139" spans="1:11" s="4" customFormat="1">
      <c r="A139" s="2"/>
      <c r="B139" s="99" t="s">
        <v>209</v>
      </c>
      <c r="C139" s="100"/>
      <c r="D139" s="22" t="s">
        <v>206</v>
      </c>
      <c r="E139" s="87" t="s">
        <v>210</v>
      </c>
      <c r="F139" s="14"/>
      <c r="G139" s="2"/>
      <c r="H139" s="16"/>
      <c r="I139" s="14" t="s">
        <v>172</v>
      </c>
      <c r="J139" s="2">
        <v>154</v>
      </c>
      <c r="K139" s="16" t="s">
        <v>173</v>
      </c>
    </row>
    <row r="140" spans="1:11" s="4" customFormat="1">
      <c r="A140" s="2"/>
      <c r="B140" s="99"/>
      <c r="C140" s="100"/>
      <c r="D140" s="22" t="s">
        <v>211</v>
      </c>
      <c r="E140" s="87"/>
      <c r="F140" s="14"/>
      <c r="G140" s="2"/>
      <c r="H140" s="16"/>
      <c r="I140" s="14"/>
      <c r="J140" s="2"/>
      <c r="K140" s="16"/>
    </row>
    <row r="141" spans="1:11" s="4" customFormat="1">
      <c r="A141" s="24" t="s">
        <v>212</v>
      </c>
      <c r="B141" s="25" t="s">
        <v>213</v>
      </c>
      <c r="C141" s="26"/>
      <c r="D141" s="27" t="s">
        <v>214</v>
      </c>
      <c r="E141" s="90" t="s">
        <v>215</v>
      </c>
      <c r="F141" s="38" t="s">
        <v>172</v>
      </c>
      <c r="G141" s="26">
        <v>11</v>
      </c>
      <c r="H141" s="40" t="s">
        <v>173</v>
      </c>
      <c r="I141" s="38"/>
      <c r="J141" s="26">
        <v>890</v>
      </c>
      <c r="K141" s="40"/>
    </row>
    <row r="142" spans="1:11" s="4" customFormat="1">
      <c r="A142" s="31"/>
      <c r="B142" s="32"/>
      <c r="C142" s="33"/>
      <c r="D142" s="34" t="s">
        <v>216</v>
      </c>
      <c r="E142" s="86"/>
      <c r="F142" s="41"/>
      <c r="G142" s="59">
        <v>106980</v>
      </c>
      <c r="H142" s="42"/>
      <c r="I142" s="41"/>
      <c r="J142" s="33"/>
      <c r="K142" s="42"/>
    </row>
    <row r="143" spans="1:11" s="4" customFormat="1">
      <c r="A143" s="2" t="s">
        <v>217</v>
      </c>
      <c r="B143" s="21" t="s">
        <v>218</v>
      </c>
      <c r="C143" s="2"/>
      <c r="D143" s="22" t="s">
        <v>219</v>
      </c>
      <c r="E143" s="87" t="s">
        <v>220</v>
      </c>
      <c r="F143" s="14" t="s">
        <v>172</v>
      </c>
      <c r="G143" s="37">
        <v>23290</v>
      </c>
      <c r="H143" s="16" t="s">
        <v>173</v>
      </c>
      <c r="I143" s="14"/>
      <c r="J143" s="37">
        <v>1397</v>
      </c>
      <c r="K143" s="16"/>
    </row>
    <row r="144" spans="1:11" s="4" customFormat="1">
      <c r="A144" s="2"/>
      <c r="B144" s="21"/>
      <c r="C144" s="2"/>
      <c r="D144" s="22" t="s">
        <v>221</v>
      </c>
      <c r="E144" s="87"/>
      <c r="F144" s="14"/>
      <c r="G144" s="2"/>
      <c r="H144" s="16"/>
      <c r="I144" s="14"/>
      <c r="J144" s="2"/>
      <c r="K144" s="16"/>
    </row>
    <row r="145" spans="1:11" s="4" customFormat="1">
      <c r="A145" s="24" t="s">
        <v>222</v>
      </c>
      <c r="B145" s="25" t="s">
        <v>223</v>
      </c>
      <c r="C145" s="26"/>
      <c r="D145" s="27" t="s">
        <v>224</v>
      </c>
      <c r="E145" s="90" t="s">
        <v>225</v>
      </c>
      <c r="F145" s="38" t="s">
        <v>172</v>
      </c>
      <c r="G145" s="39">
        <v>7436</v>
      </c>
      <c r="H145" s="40" t="s">
        <v>173</v>
      </c>
      <c r="I145" s="38"/>
      <c r="J145" s="39">
        <v>2199</v>
      </c>
      <c r="K145" s="40"/>
    </row>
    <row r="146" spans="1:11" s="4" customFormat="1">
      <c r="A146" s="2"/>
      <c r="B146" s="18"/>
      <c r="C146" s="19"/>
      <c r="D146" s="20" t="s">
        <v>226</v>
      </c>
      <c r="E146" s="85"/>
      <c r="F146" s="43"/>
      <c r="G146" s="47">
        <v>58117472</v>
      </c>
      <c r="H146" s="44"/>
      <c r="I146" s="43"/>
      <c r="J146" s="47"/>
      <c r="K146" s="44"/>
    </row>
    <row r="147" spans="1:11" s="4" customFormat="1">
      <c r="A147" s="2"/>
      <c r="B147" s="21" t="s">
        <v>227</v>
      </c>
      <c r="C147" s="2"/>
      <c r="D147" s="22" t="s">
        <v>228</v>
      </c>
      <c r="E147" s="87" t="s">
        <v>229</v>
      </c>
      <c r="F147" s="14" t="s">
        <v>172</v>
      </c>
      <c r="G147" s="2">
        <v>471</v>
      </c>
      <c r="H147" s="16" t="s">
        <v>173</v>
      </c>
      <c r="I147" s="14" t="s">
        <v>172</v>
      </c>
      <c r="J147" s="2">
        <v>210</v>
      </c>
      <c r="K147" s="16" t="s">
        <v>173</v>
      </c>
    </row>
    <row r="148" spans="1:11" s="4" customFormat="1">
      <c r="A148" s="31"/>
      <c r="B148" s="45"/>
      <c r="C148" s="31"/>
      <c r="D148" s="46" t="s">
        <v>230</v>
      </c>
      <c r="E148" s="95"/>
      <c r="F148" s="35"/>
      <c r="G148" s="31"/>
      <c r="H148" s="36"/>
      <c r="I148" s="35"/>
      <c r="J148" s="50">
        <v>1218</v>
      </c>
      <c r="K148" s="36"/>
    </row>
    <row r="149" spans="1:11" s="4" customFormat="1">
      <c r="A149" s="2" t="s">
        <v>231</v>
      </c>
      <c r="B149" s="98" t="s">
        <v>232</v>
      </c>
      <c r="C149" s="18" t="s">
        <v>233</v>
      </c>
      <c r="D149" s="20" t="s">
        <v>234</v>
      </c>
      <c r="E149" s="87" t="s">
        <v>235</v>
      </c>
      <c r="F149" s="14"/>
      <c r="G149" s="37">
        <v>365397</v>
      </c>
      <c r="H149" s="16"/>
      <c r="I149" s="14"/>
      <c r="J149" s="37">
        <v>174510</v>
      </c>
      <c r="K149" s="16"/>
    </row>
    <row r="150" spans="1:11" s="4" customFormat="1">
      <c r="A150" s="2"/>
      <c r="B150" s="98"/>
      <c r="C150" s="18"/>
      <c r="D150" s="20" t="s">
        <v>236</v>
      </c>
      <c r="E150" s="87"/>
      <c r="F150" s="14"/>
      <c r="G150" s="37"/>
      <c r="H150" s="16"/>
      <c r="I150" s="14"/>
      <c r="J150" s="37"/>
      <c r="K150" s="16"/>
    </row>
    <row r="151" spans="1:11" s="4" customFormat="1">
      <c r="A151" s="2"/>
      <c r="B151" s="98"/>
      <c r="C151" s="21" t="s">
        <v>237</v>
      </c>
      <c r="D151" s="22" t="s">
        <v>238</v>
      </c>
      <c r="E151" s="87"/>
      <c r="F151" s="14"/>
      <c r="G151" s="2"/>
      <c r="H151" s="16"/>
      <c r="I151" s="14"/>
      <c r="J151" s="2"/>
      <c r="K151" s="16"/>
    </row>
    <row r="152" spans="1:11" s="4" customFormat="1">
      <c r="A152" s="2"/>
      <c r="B152" s="98"/>
      <c r="C152" s="21"/>
      <c r="D152" s="22" t="s">
        <v>239</v>
      </c>
      <c r="E152" s="87"/>
      <c r="F152" s="14"/>
      <c r="G152" s="2"/>
      <c r="H152" s="16"/>
      <c r="I152" s="14"/>
      <c r="J152" s="2"/>
      <c r="K152" s="16"/>
    </row>
    <row r="153" spans="1:11" s="4" customFormat="1">
      <c r="A153" s="2"/>
      <c r="B153" s="98"/>
      <c r="C153" s="18" t="s">
        <v>240</v>
      </c>
      <c r="D153" s="20" t="s">
        <v>241</v>
      </c>
      <c r="E153" s="87"/>
      <c r="F153" s="14"/>
      <c r="G153" s="2"/>
      <c r="H153" s="16"/>
      <c r="I153" s="14"/>
      <c r="J153" s="2"/>
      <c r="K153" s="16"/>
    </row>
    <row r="154" spans="1:11" s="4" customFormat="1">
      <c r="A154" s="2"/>
      <c r="B154" s="98"/>
      <c r="C154" s="18"/>
      <c r="D154" s="20" t="s">
        <v>242</v>
      </c>
      <c r="E154" s="87"/>
      <c r="F154" s="14"/>
      <c r="G154" s="2"/>
      <c r="H154" s="16"/>
      <c r="I154" s="14"/>
      <c r="J154" s="2"/>
      <c r="K154" s="16"/>
    </row>
    <row r="155" spans="1:11" s="4" customFormat="1">
      <c r="A155" s="2"/>
      <c r="B155" s="98"/>
      <c r="C155" s="21" t="s">
        <v>243</v>
      </c>
      <c r="D155" s="22" t="s">
        <v>244</v>
      </c>
      <c r="E155" s="87"/>
      <c r="F155" s="14"/>
      <c r="G155" s="2"/>
      <c r="H155" s="16"/>
      <c r="I155" s="14"/>
      <c r="J155" s="2"/>
      <c r="K155" s="16"/>
    </row>
    <row r="156" spans="1:11" s="4" customFormat="1">
      <c r="A156" s="2"/>
      <c r="B156" s="98"/>
      <c r="C156" s="21"/>
      <c r="D156" s="22" t="s">
        <v>245</v>
      </c>
      <c r="E156" s="87"/>
      <c r="F156" s="14"/>
      <c r="G156" s="2"/>
      <c r="H156" s="16"/>
      <c r="I156" s="14"/>
      <c r="J156" s="2"/>
      <c r="K156" s="16"/>
    </row>
    <row r="157" spans="1:11" s="4" customFormat="1">
      <c r="A157" s="2"/>
      <c r="B157" s="98"/>
      <c r="C157" s="18" t="s">
        <v>246</v>
      </c>
      <c r="D157" s="20" t="s">
        <v>247</v>
      </c>
      <c r="E157" s="87"/>
      <c r="F157" s="14"/>
      <c r="G157" s="2"/>
      <c r="H157" s="16"/>
      <c r="I157" s="14"/>
      <c r="J157" s="2"/>
      <c r="K157" s="16"/>
    </row>
    <row r="158" spans="1:11" s="4" customFormat="1">
      <c r="A158" s="2"/>
      <c r="B158" s="98"/>
      <c r="C158" s="18"/>
      <c r="D158" s="20" t="s">
        <v>248</v>
      </c>
      <c r="E158" s="87"/>
      <c r="F158" s="14"/>
      <c r="G158" s="2"/>
      <c r="H158" s="16"/>
      <c r="I158" s="14"/>
      <c r="J158" s="2"/>
      <c r="K158" s="16"/>
    </row>
    <row r="159" spans="1:11" s="4" customFormat="1">
      <c r="A159" s="2"/>
      <c r="B159" s="98"/>
      <c r="C159" s="21" t="s">
        <v>77</v>
      </c>
      <c r="D159" s="22" t="s">
        <v>249</v>
      </c>
      <c r="E159" s="87"/>
      <c r="F159" s="14"/>
      <c r="G159" s="2"/>
      <c r="H159" s="16"/>
      <c r="I159" s="14"/>
      <c r="J159" s="2"/>
      <c r="K159" s="16"/>
    </row>
    <row r="160" spans="1:11" s="4" customFormat="1">
      <c r="A160" s="2"/>
      <c r="B160" s="98"/>
      <c r="C160" s="21"/>
      <c r="D160" s="22" t="s">
        <v>250</v>
      </c>
      <c r="E160" s="87"/>
      <c r="F160" s="14"/>
      <c r="G160" s="2"/>
      <c r="H160" s="16"/>
      <c r="I160" s="14"/>
      <c r="J160" s="2"/>
      <c r="K160" s="16"/>
    </row>
    <row r="161" spans="2:11">
      <c r="B161" s="98"/>
      <c r="C161" s="18" t="s">
        <v>251</v>
      </c>
      <c r="D161" s="20" t="s">
        <v>252</v>
      </c>
      <c r="E161" s="87"/>
      <c r="F161" s="14"/>
      <c r="H161" s="16"/>
      <c r="I161" s="14"/>
      <c r="K161" s="16"/>
    </row>
    <row r="162" spans="2:11">
      <c r="B162" s="98"/>
      <c r="C162" s="18"/>
      <c r="D162" s="20" t="s">
        <v>253</v>
      </c>
      <c r="E162" s="87"/>
      <c r="F162" s="14"/>
      <c r="H162" s="16"/>
      <c r="I162" s="14"/>
      <c r="K162" s="16"/>
    </row>
    <row r="163" spans="2:11">
      <c r="B163" s="98"/>
      <c r="C163" s="21" t="s">
        <v>254</v>
      </c>
      <c r="D163" s="22" t="s">
        <v>255</v>
      </c>
      <c r="E163" s="87"/>
      <c r="F163" s="14"/>
      <c r="H163" s="16"/>
      <c r="I163" s="14"/>
      <c r="K163" s="16"/>
    </row>
    <row r="164" spans="2:11">
      <c r="B164" s="98"/>
      <c r="C164" s="21"/>
      <c r="D164" s="22" t="s">
        <v>256</v>
      </c>
      <c r="E164" s="87"/>
      <c r="F164" s="14"/>
      <c r="H164" s="16"/>
      <c r="I164" s="14"/>
      <c r="K164" s="16"/>
    </row>
    <row r="165" spans="2:11">
      <c r="B165" s="98"/>
      <c r="C165" s="18" t="s">
        <v>257</v>
      </c>
      <c r="D165" s="20" t="s">
        <v>258</v>
      </c>
      <c r="E165" s="87"/>
      <c r="F165" s="14"/>
      <c r="H165" s="16"/>
      <c r="I165" s="14"/>
      <c r="K165" s="16"/>
    </row>
    <row r="166" spans="2:11">
      <c r="B166" s="98"/>
      <c r="C166" s="18"/>
      <c r="D166" s="20" t="s">
        <v>259</v>
      </c>
      <c r="E166" s="87"/>
      <c r="F166" s="14"/>
      <c r="H166" s="16"/>
      <c r="I166" s="14"/>
      <c r="K166" s="16"/>
    </row>
    <row r="167" spans="2:11">
      <c r="B167" s="98"/>
      <c r="C167" s="21" t="s">
        <v>260</v>
      </c>
      <c r="D167" s="22" t="s">
        <v>247</v>
      </c>
      <c r="E167" s="87"/>
      <c r="F167" s="14"/>
      <c r="H167" s="16"/>
      <c r="I167" s="14"/>
      <c r="K167" s="16"/>
    </row>
    <row r="168" spans="2:11">
      <c r="B168" s="98"/>
      <c r="C168" s="21"/>
      <c r="D168" s="22" t="s">
        <v>261</v>
      </c>
      <c r="E168" s="87"/>
      <c r="F168" s="14"/>
      <c r="H168" s="16"/>
      <c r="I168" s="14"/>
      <c r="K168" s="16"/>
    </row>
    <row r="169" spans="2:11">
      <c r="B169" s="98"/>
      <c r="C169" s="18" t="s">
        <v>262</v>
      </c>
      <c r="D169" s="20" t="s">
        <v>241</v>
      </c>
      <c r="E169" s="87"/>
      <c r="F169" s="14"/>
      <c r="H169" s="16"/>
      <c r="I169" s="14"/>
      <c r="K169" s="16"/>
    </row>
    <row r="170" spans="2:11">
      <c r="B170" s="98"/>
      <c r="C170" s="18"/>
      <c r="D170" s="20" t="s">
        <v>263</v>
      </c>
      <c r="E170" s="87"/>
      <c r="F170" s="14"/>
      <c r="H170" s="16"/>
      <c r="I170" s="14"/>
      <c r="K170" s="16"/>
    </row>
    <row r="171" spans="2:11">
      <c r="B171" s="98"/>
      <c r="C171" s="99" t="s">
        <v>264</v>
      </c>
      <c r="D171" s="22" t="s">
        <v>265</v>
      </c>
      <c r="E171" s="87"/>
      <c r="F171" s="14"/>
      <c r="H171" s="16"/>
      <c r="I171" s="14"/>
      <c r="K171" s="16"/>
    </row>
    <row r="172" spans="2:11">
      <c r="B172" s="98"/>
      <c r="C172" s="99"/>
      <c r="D172" s="22" t="s">
        <v>266</v>
      </c>
      <c r="E172" s="87"/>
      <c r="F172" s="14"/>
      <c r="H172" s="16"/>
      <c r="I172" s="14"/>
      <c r="K172" s="16"/>
    </row>
    <row r="173" spans="2:11">
      <c r="B173" s="98"/>
      <c r="C173" s="18" t="s">
        <v>267</v>
      </c>
      <c r="D173" s="20" t="s">
        <v>241</v>
      </c>
      <c r="E173" s="87"/>
      <c r="F173" s="14"/>
      <c r="H173" s="16"/>
      <c r="I173" s="14"/>
      <c r="K173" s="16"/>
    </row>
    <row r="174" spans="2:11">
      <c r="B174" s="98"/>
      <c r="C174" s="18"/>
      <c r="D174" s="20" t="s">
        <v>268</v>
      </c>
      <c r="E174" s="87"/>
      <c r="F174" s="14"/>
      <c r="H174" s="16"/>
      <c r="I174" s="14"/>
      <c r="K174" s="16"/>
    </row>
    <row r="175" spans="2:11">
      <c r="B175" s="98"/>
      <c r="C175" s="21" t="s">
        <v>269</v>
      </c>
      <c r="D175" s="22" t="s">
        <v>270</v>
      </c>
      <c r="E175" s="87"/>
      <c r="F175" s="14"/>
      <c r="H175" s="16"/>
      <c r="I175" s="14"/>
      <c r="K175" s="16"/>
    </row>
    <row r="176" spans="2:11">
      <c r="B176" s="98"/>
      <c r="C176" s="21"/>
      <c r="D176" s="22" t="s">
        <v>271</v>
      </c>
      <c r="E176" s="87"/>
      <c r="F176" s="14"/>
      <c r="H176" s="16"/>
      <c r="I176" s="14"/>
      <c r="K176" s="16"/>
    </row>
    <row r="177" spans="2:11" s="4" customFormat="1">
      <c r="B177" s="98"/>
      <c r="C177" s="96" t="s">
        <v>272</v>
      </c>
      <c r="D177" s="20" t="s">
        <v>66</v>
      </c>
      <c r="E177" s="87"/>
      <c r="F177" s="14"/>
      <c r="G177" s="2"/>
      <c r="H177" s="16"/>
      <c r="I177" s="14"/>
      <c r="J177" s="2"/>
      <c r="K177" s="16"/>
    </row>
    <row r="178" spans="2:11" s="4" customFormat="1">
      <c r="B178" s="51"/>
      <c r="C178" s="96"/>
      <c r="D178" s="20"/>
      <c r="E178" s="87"/>
      <c r="F178" s="14"/>
      <c r="G178" s="2"/>
      <c r="H178" s="16"/>
      <c r="I178" s="14"/>
      <c r="J178" s="2"/>
      <c r="K178" s="16"/>
    </row>
    <row r="179" spans="2:11" s="4" customFormat="1">
      <c r="B179" s="92" t="s">
        <v>273</v>
      </c>
      <c r="C179" s="48" t="s">
        <v>77</v>
      </c>
      <c r="D179" s="49" t="s">
        <v>274</v>
      </c>
      <c r="E179" s="91" t="s">
        <v>275</v>
      </c>
      <c r="F179" s="28"/>
      <c r="G179" s="52">
        <v>83000</v>
      </c>
      <c r="H179" s="29"/>
      <c r="I179" s="28"/>
      <c r="J179" s="30">
        <v>10672</v>
      </c>
      <c r="K179" s="29"/>
    </row>
    <row r="180" spans="2:11" s="4" customFormat="1">
      <c r="B180" s="93"/>
      <c r="C180" s="21"/>
      <c r="D180" s="22" t="s">
        <v>276</v>
      </c>
      <c r="E180" s="87"/>
      <c r="F180" s="14"/>
      <c r="G180" s="37"/>
      <c r="H180" s="16"/>
      <c r="I180" s="14"/>
      <c r="J180" s="2"/>
      <c r="K180" s="16"/>
    </row>
    <row r="181" spans="2:11" s="4" customFormat="1">
      <c r="B181" s="93"/>
      <c r="C181" s="96" t="s">
        <v>277</v>
      </c>
      <c r="D181" s="20" t="s">
        <v>274</v>
      </c>
      <c r="E181" s="87"/>
      <c r="F181" s="14"/>
      <c r="G181" s="2"/>
      <c r="H181" s="16"/>
      <c r="I181" s="43"/>
      <c r="J181" s="47">
        <v>5841</v>
      </c>
      <c r="K181" s="44"/>
    </row>
    <row r="182" spans="2:11" s="4" customFormat="1">
      <c r="B182" s="93"/>
      <c r="C182" s="96"/>
      <c r="D182" s="20" t="s">
        <v>278</v>
      </c>
      <c r="E182" s="87"/>
      <c r="F182" s="14"/>
      <c r="G182" s="2"/>
      <c r="H182" s="16"/>
      <c r="I182" s="43"/>
      <c r="J182" s="19"/>
      <c r="K182" s="44"/>
    </row>
    <row r="183" spans="2:11" s="4" customFormat="1">
      <c r="B183" s="93"/>
      <c r="C183" s="21" t="s">
        <v>171</v>
      </c>
      <c r="D183" s="22"/>
      <c r="E183" s="87"/>
      <c r="F183" s="14"/>
      <c r="G183" s="2"/>
      <c r="H183" s="16"/>
      <c r="I183" s="14" t="s">
        <v>172</v>
      </c>
      <c r="J183" s="2">
        <v>775</v>
      </c>
      <c r="K183" s="16" t="s">
        <v>173</v>
      </c>
    </row>
    <row r="184" spans="2:11" s="4" customFormat="1">
      <c r="B184" s="94"/>
      <c r="C184" s="45"/>
      <c r="D184" s="46"/>
      <c r="E184" s="95"/>
      <c r="F184" s="35"/>
      <c r="G184" s="31"/>
      <c r="H184" s="36"/>
      <c r="I184" s="35"/>
      <c r="J184" s="50">
        <v>11284</v>
      </c>
      <c r="K184" s="36"/>
    </row>
    <row r="185" spans="2:11" s="4" customFormat="1">
      <c r="B185" s="93" t="s">
        <v>279</v>
      </c>
      <c r="C185" s="18" t="s">
        <v>280</v>
      </c>
      <c r="D185" s="20" t="s">
        <v>281</v>
      </c>
      <c r="E185" s="85" t="s">
        <v>282</v>
      </c>
      <c r="F185" s="43"/>
      <c r="G185" s="47">
        <v>2000</v>
      </c>
      <c r="H185" s="44"/>
      <c r="I185" s="43"/>
      <c r="J185" s="47">
        <v>6114</v>
      </c>
      <c r="K185" s="44"/>
    </row>
    <row r="186" spans="2:11" s="4" customFormat="1">
      <c r="B186" s="93"/>
      <c r="C186" s="18"/>
      <c r="D186" s="20" t="s">
        <v>283</v>
      </c>
      <c r="E186" s="85"/>
      <c r="F186" s="43"/>
      <c r="G186" s="19"/>
      <c r="H186" s="44"/>
      <c r="I186" s="43"/>
      <c r="J186" s="19"/>
      <c r="K186" s="44"/>
    </row>
    <row r="187" spans="2:11" s="4" customFormat="1">
      <c r="B187" s="92" t="s">
        <v>284</v>
      </c>
      <c r="C187" s="48" t="s">
        <v>285</v>
      </c>
      <c r="D187" s="49" t="s">
        <v>286</v>
      </c>
      <c r="E187" s="91" t="s">
        <v>287</v>
      </c>
      <c r="F187" s="28"/>
      <c r="G187" s="30">
        <v>273027</v>
      </c>
      <c r="H187" s="29"/>
      <c r="I187" s="28"/>
      <c r="J187" s="30">
        <v>4011</v>
      </c>
      <c r="K187" s="29"/>
    </row>
    <row r="188" spans="2:11" s="4" customFormat="1">
      <c r="B188" s="93"/>
      <c r="C188" s="21"/>
      <c r="D188" s="22" t="s">
        <v>288</v>
      </c>
      <c r="E188" s="87"/>
      <c r="F188" s="14"/>
      <c r="G188" s="2"/>
      <c r="H188" s="16"/>
      <c r="I188" s="14"/>
      <c r="J188" s="2"/>
      <c r="K188" s="16"/>
    </row>
    <row r="189" spans="2:11" s="4" customFormat="1">
      <c r="B189" s="93"/>
      <c r="C189" s="18" t="s">
        <v>289</v>
      </c>
      <c r="D189" s="20" t="s">
        <v>290</v>
      </c>
      <c r="E189" s="85" t="s">
        <v>291</v>
      </c>
      <c r="F189" s="43"/>
      <c r="G189" s="47">
        <v>3973</v>
      </c>
      <c r="H189" s="44"/>
      <c r="I189" s="43"/>
      <c r="J189" s="19">
        <v>518</v>
      </c>
      <c r="K189" s="44"/>
    </row>
    <row r="190" spans="2:11" s="4" customFormat="1">
      <c r="B190" s="94"/>
      <c r="C190" s="32"/>
      <c r="D190" s="34" t="s">
        <v>292</v>
      </c>
      <c r="E190" s="86"/>
      <c r="F190" s="41"/>
      <c r="G190" s="33"/>
      <c r="H190" s="42"/>
      <c r="I190" s="41"/>
      <c r="J190" s="33"/>
      <c r="K190" s="42"/>
    </row>
    <row r="191" spans="2:11" s="4" customFormat="1">
      <c r="B191" s="21" t="s">
        <v>293</v>
      </c>
      <c r="C191" s="2"/>
      <c r="D191" s="22" t="s">
        <v>294</v>
      </c>
      <c r="E191" s="87" t="s">
        <v>295</v>
      </c>
      <c r="F191" s="14" t="s">
        <v>172</v>
      </c>
      <c r="G191" s="37">
        <v>3790</v>
      </c>
      <c r="H191" s="16" t="s">
        <v>173</v>
      </c>
      <c r="I191" s="14"/>
      <c r="J191" s="37">
        <v>2880</v>
      </c>
      <c r="K191" s="16"/>
    </row>
    <row r="192" spans="2:11" s="4" customFormat="1">
      <c r="B192" s="21"/>
      <c r="C192" s="2"/>
      <c r="D192" s="22" t="s">
        <v>296</v>
      </c>
      <c r="E192" s="87"/>
      <c r="F192" s="14"/>
      <c r="G192" s="37">
        <v>21686919</v>
      </c>
      <c r="H192" s="16"/>
      <c r="I192" s="14"/>
      <c r="J192" s="2"/>
      <c r="K192" s="16"/>
    </row>
    <row r="193" spans="1:11" s="4" customFormat="1">
      <c r="A193" s="24" t="s">
        <v>297</v>
      </c>
      <c r="B193" s="25" t="s">
        <v>298</v>
      </c>
      <c r="C193" s="26"/>
      <c r="D193" s="27" t="s">
        <v>299</v>
      </c>
      <c r="E193" s="90" t="s">
        <v>300</v>
      </c>
      <c r="F193" s="38" t="s">
        <v>172</v>
      </c>
      <c r="G193" s="26">
        <v>280</v>
      </c>
      <c r="H193" s="40" t="s">
        <v>173</v>
      </c>
      <c r="I193" s="38"/>
      <c r="J193" s="39">
        <v>4095</v>
      </c>
      <c r="K193" s="40"/>
    </row>
    <row r="194" spans="1:11" s="4" customFormat="1">
      <c r="A194" s="2"/>
      <c r="B194" s="18"/>
      <c r="C194" s="19"/>
      <c r="D194" s="20" t="s">
        <v>301</v>
      </c>
      <c r="E194" s="85"/>
      <c r="F194" s="43"/>
      <c r="G194" s="47">
        <v>68737</v>
      </c>
      <c r="H194" s="44"/>
      <c r="I194" s="43"/>
      <c r="J194" s="19"/>
      <c r="K194" s="44"/>
    </row>
    <row r="195" spans="1:11" s="4" customFormat="1">
      <c r="A195" s="2"/>
      <c r="B195" s="21" t="s">
        <v>302</v>
      </c>
      <c r="C195" s="2"/>
      <c r="D195" s="22" t="s">
        <v>303</v>
      </c>
      <c r="E195" s="87" t="s">
        <v>304</v>
      </c>
      <c r="F195" s="14"/>
      <c r="G195" s="2">
        <v>855</v>
      </c>
      <c r="H195" s="16"/>
      <c r="I195" s="14"/>
      <c r="J195" s="2">
        <v>277</v>
      </c>
      <c r="K195" s="16"/>
    </row>
    <row r="196" spans="1:11" s="4" customFormat="1">
      <c r="A196" s="31"/>
      <c r="B196" s="45"/>
      <c r="C196" s="31"/>
      <c r="D196" s="46" t="s">
        <v>305</v>
      </c>
      <c r="E196" s="95"/>
      <c r="F196" s="35"/>
      <c r="G196" s="31"/>
      <c r="H196" s="36"/>
      <c r="I196" s="35"/>
      <c r="J196" s="31"/>
      <c r="K196" s="36"/>
    </row>
    <row r="197" spans="1:11" s="4" customFormat="1">
      <c r="A197" s="2" t="s">
        <v>306</v>
      </c>
      <c r="B197" s="96" t="s">
        <v>307</v>
      </c>
      <c r="C197" s="97"/>
      <c r="D197" s="20" t="s">
        <v>308</v>
      </c>
      <c r="E197" s="85" t="s">
        <v>309</v>
      </c>
      <c r="F197" s="43" t="s">
        <v>172</v>
      </c>
      <c r="G197" s="47">
        <v>331106</v>
      </c>
      <c r="H197" s="44" t="s">
        <v>173</v>
      </c>
      <c r="I197" s="43"/>
      <c r="J197" s="19">
        <v>278</v>
      </c>
      <c r="K197" s="44"/>
    </row>
    <row r="198" spans="1:11" s="4" customFormat="1">
      <c r="A198" s="2"/>
      <c r="B198" s="96"/>
      <c r="C198" s="97"/>
      <c r="D198" s="20" t="s">
        <v>310</v>
      </c>
      <c r="E198" s="85"/>
      <c r="F198" s="43"/>
      <c r="G198" s="47">
        <v>78645</v>
      </c>
      <c r="H198" s="44"/>
      <c r="I198" s="43"/>
      <c r="J198" s="19"/>
      <c r="K198" s="44"/>
    </row>
    <row r="199" spans="1:11" s="4" customFormat="1">
      <c r="A199" s="2"/>
      <c r="B199" s="21" t="s">
        <v>311</v>
      </c>
      <c r="C199" s="2"/>
      <c r="D199" s="22" t="s">
        <v>312</v>
      </c>
      <c r="E199" s="87" t="s">
        <v>313</v>
      </c>
      <c r="F199" s="14" t="s">
        <v>172</v>
      </c>
      <c r="G199" s="37">
        <v>18468</v>
      </c>
      <c r="H199" s="16" t="s">
        <v>173</v>
      </c>
      <c r="I199" s="14"/>
      <c r="J199" s="37">
        <v>2348</v>
      </c>
      <c r="K199" s="16"/>
    </row>
    <row r="200" spans="1:11" s="4" customFormat="1">
      <c r="A200" s="2"/>
      <c r="B200" s="21"/>
      <c r="C200" s="2"/>
      <c r="D200" s="22" t="s">
        <v>314</v>
      </c>
      <c r="E200" s="87"/>
      <c r="F200" s="14"/>
      <c r="G200" s="2"/>
      <c r="H200" s="16"/>
      <c r="I200" s="14"/>
      <c r="J200" s="2"/>
      <c r="K200" s="16"/>
    </row>
    <row r="201" spans="1:11" s="4" customFormat="1">
      <c r="A201" s="24" t="s">
        <v>315</v>
      </c>
      <c r="B201" s="25" t="s">
        <v>316</v>
      </c>
      <c r="C201" s="26"/>
      <c r="D201" s="27" t="s">
        <v>317</v>
      </c>
      <c r="E201" s="90" t="s">
        <v>318</v>
      </c>
      <c r="F201" s="38" t="s">
        <v>319</v>
      </c>
      <c r="G201" s="39">
        <v>65520</v>
      </c>
      <c r="H201" s="40" t="s">
        <v>173</v>
      </c>
      <c r="I201" s="38" t="s">
        <v>319</v>
      </c>
      <c r="J201" s="39">
        <v>100</v>
      </c>
      <c r="K201" s="40" t="s">
        <v>173</v>
      </c>
    </row>
    <row r="202" spans="1:11" s="4" customFormat="1">
      <c r="A202" s="31"/>
      <c r="B202" s="32"/>
      <c r="C202" s="33"/>
      <c r="D202" s="34" t="s">
        <v>320</v>
      </c>
      <c r="E202" s="86"/>
      <c r="F202" s="41"/>
      <c r="G202" s="33"/>
      <c r="H202" s="42"/>
      <c r="I202" s="41"/>
      <c r="J202" s="62">
        <v>2224</v>
      </c>
      <c r="K202" s="42"/>
    </row>
    <row r="203" spans="1:11" s="4" customFormat="1">
      <c r="A203" s="2" t="s">
        <v>321</v>
      </c>
      <c r="B203" s="21" t="s">
        <v>322</v>
      </c>
      <c r="C203" s="2"/>
      <c r="D203" s="22" t="s">
        <v>323</v>
      </c>
      <c r="E203" s="87" t="s">
        <v>324</v>
      </c>
      <c r="F203" s="14" t="s">
        <v>172</v>
      </c>
      <c r="G203" s="37">
        <v>53164</v>
      </c>
      <c r="H203" s="16" t="s">
        <v>173</v>
      </c>
      <c r="I203" s="14"/>
      <c r="J203" s="81">
        <v>1491</v>
      </c>
      <c r="K203" s="16"/>
    </row>
    <row r="204" spans="1:11" s="4" customFormat="1">
      <c r="A204" s="2"/>
      <c r="B204" s="21"/>
      <c r="C204" s="2"/>
      <c r="D204" s="22" t="s">
        <v>325</v>
      </c>
      <c r="E204" s="87"/>
      <c r="F204" s="14"/>
      <c r="G204" s="2"/>
      <c r="H204" s="16"/>
      <c r="I204" s="14"/>
      <c r="J204" s="2"/>
      <c r="K204" s="16"/>
    </row>
    <row r="205" spans="1:11" s="4" customFormat="1">
      <c r="A205" s="2"/>
      <c r="B205" s="21"/>
      <c r="C205" s="2"/>
      <c r="D205" s="22" t="s">
        <v>326</v>
      </c>
      <c r="E205" s="87" t="s">
        <v>327</v>
      </c>
      <c r="F205" s="14"/>
      <c r="G205" s="2"/>
      <c r="H205" s="16"/>
      <c r="I205" s="14"/>
      <c r="J205" s="37"/>
      <c r="K205" s="16"/>
    </row>
    <row r="206" spans="1:11" s="4" customFormat="1">
      <c r="A206" s="2"/>
      <c r="B206" s="21"/>
      <c r="C206" s="2"/>
      <c r="D206" s="22" t="s">
        <v>328</v>
      </c>
      <c r="E206" s="87"/>
      <c r="F206" s="14"/>
      <c r="G206" s="2"/>
      <c r="H206" s="16"/>
      <c r="I206" s="14"/>
      <c r="J206" s="2"/>
      <c r="K206" s="16"/>
    </row>
    <row r="207" spans="1:11" s="4" customFormat="1">
      <c r="A207" s="2"/>
      <c r="B207" s="18" t="s">
        <v>329</v>
      </c>
      <c r="C207" s="19"/>
      <c r="D207" s="20" t="s">
        <v>330</v>
      </c>
      <c r="E207" s="87" t="s">
        <v>331</v>
      </c>
      <c r="F207" s="14"/>
      <c r="G207" s="2"/>
      <c r="H207" s="16"/>
      <c r="I207" s="43" t="s">
        <v>172</v>
      </c>
      <c r="J207" s="19">
        <v>84</v>
      </c>
      <c r="K207" s="44" t="s">
        <v>173</v>
      </c>
    </row>
    <row r="208" spans="1:11" s="4" customFormat="1">
      <c r="A208" s="2"/>
      <c r="B208" s="18"/>
      <c r="C208" s="19"/>
      <c r="D208" s="20" t="s">
        <v>332</v>
      </c>
      <c r="E208" s="87"/>
      <c r="F208" s="14" t="s">
        <v>172</v>
      </c>
      <c r="G208" s="37">
        <v>4364</v>
      </c>
      <c r="H208" s="16" t="s">
        <v>173</v>
      </c>
      <c r="I208" s="43"/>
      <c r="J208" s="47">
        <v>5133</v>
      </c>
      <c r="K208" s="44"/>
    </row>
    <row r="209" spans="1:11" s="4" customFormat="1">
      <c r="A209" s="2"/>
      <c r="B209" s="21" t="s">
        <v>333</v>
      </c>
      <c r="C209" s="2"/>
      <c r="D209" s="22" t="s">
        <v>330</v>
      </c>
      <c r="E209" s="87"/>
      <c r="F209" s="14"/>
      <c r="G209" s="37">
        <v>2487</v>
      </c>
      <c r="H209" s="16"/>
      <c r="I209" s="14" t="s">
        <v>172</v>
      </c>
      <c r="J209" s="81">
        <v>5304</v>
      </c>
      <c r="K209" s="16" t="s">
        <v>334</v>
      </c>
    </row>
    <row r="210" spans="1:11" s="4" customFormat="1">
      <c r="A210" s="2"/>
      <c r="B210" s="21"/>
      <c r="C210" s="2"/>
      <c r="D210" s="22" t="s">
        <v>335</v>
      </c>
      <c r="E210" s="87"/>
      <c r="F210" s="14"/>
      <c r="G210" s="2"/>
      <c r="H210" s="16"/>
      <c r="I210" s="14"/>
      <c r="J210" s="2">
        <v>536</v>
      </c>
      <c r="K210" s="16"/>
    </row>
    <row r="211" spans="1:11" s="4" customFormat="1">
      <c r="A211" s="2"/>
      <c r="B211" s="18" t="s">
        <v>336</v>
      </c>
      <c r="C211" s="19"/>
      <c r="D211" s="20" t="s">
        <v>330</v>
      </c>
      <c r="E211" s="85" t="s">
        <v>337</v>
      </c>
      <c r="F211" s="43" t="s">
        <v>172</v>
      </c>
      <c r="G211" s="19">
        <v>940</v>
      </c>
      <c r="H211" s="44" t="s">
        <v>173</v>
      </c>
      <c r="I211" s="43" t="s">
        <v>172</v>
      </c>
      <c r="J211" s="19">
        <v>464</v>
      </c>
      <c r="K211" s="44" t="s">
        <v>173</v>
      </c>
    </row>
    <row r="212" spans="1:11" s="4" customFormat="1">
      <c r="A212" s="2"/>
      <c r="B212" s="18"/>
      <c r="C212" s="19"/>
      <c r="D212" s="20" t="s">
        <v>338</v>
      </c>
      <c r="E212" s="85"/>
      <c r="F212" s="43"/>
      <c r="G212" s="19"/>
      <c r="H212" s="44"/>
      <c r="I212" s="43"/>
      <c r="J212" s="19">
        <v>460</v>
      </c>
      <c r="K212" s="44"/>
    </row>
    <row r="213" spans="1:11" s="4" customFormat="1">
      <c r="A213" s="24" t="s">
        <v>339</v>
      </c>
      <c r="B213" s="48" t="s">
        <v>340</v>
      </c>
      <c r="C213" s="24"/>
      <c r="D213" s="49" t="s">
        <v>341</v>
      </c>
      <c r="E213" s="91" t="s">
        <v>342</v>
      </c>
      <c r="F213" s="28" t="s">
        <v>172</v>
      </c>
      <c r="G213" s="24">
        <v>7</v>
      </c>
      <c r="H213" s="29" t="s">
        <v>173</v>
      </c>
      <c r="I213" s="28"/>
      <c r="J213" s="30">
        <v>1871</v>
      </c>
      <c r="K213" s="29"/>
    </row>
    <row r="214" spans="1:11" s="4" customFormat="1">
      <c r="A214" s="2"/>
      <c r="B214" s="21"/>
      <c r="C214" s="2"/>
      <c r="D214" s="22" t="s">
        <v>343</v>
      </c>
      <c r="E214" s="87"/>
      <c r="F214" s="14"/>
      <c r="G214" s="37">
        <v>2470219</v>
      </c>
      <c r="H214" s="16"/>
      <c r="I214" s="14"/>
      <c r="J214" s="2"/>
      <c r="K214" s="16"/>
    </row>
    <row r="215" spans="1:11" s="4" customFormat="1">
      <c r="A215" s="2"/>
      <c r="B215" s="18" t="s">
        <v>344</v>
      </c>
      <c r="C215" s="19"/>
      <c r="D215" s="20" t="s">
        <v>345</v>
      </c>
      <c r="E215" s="85" t="s">
        <v>346</v>
      </c>
      <c r="F215" s="43" t="s">
        <v>172</v>
      </c>
      <c r="G215" s="47">
        <v>19795</v>
      </c>
      <c r="H215" s="44" t="s">
        <v>173</v>
      </c>
      <c r="I215" s="43"/>
      <c r="J215" s="47">
        <v>2683</v>
      </c>
      <c r="K215" s="44"/>
    </row>
    <row r="216" spans="1:11" s="4" customFormat="1">
      <c r="A216" s="31"/>
      <c r="B216" s="32"/>
      <c r="C216" s="33"/>
      <c r="D216" s="34" t="s">
        <v>347</v>
      </c>
      <c r="E216" s="86"/>
      <c r="F216" s="41"/>
      <c r="G216" s="33"/>
      <c r="H216" s="42"/>
      <c r="I216" s="41"/>
      <c r="J216" s="33"/>
      <c r="K216" s="42"/>
    </row>
    <row r="217" spans="1:11" s="4" customFormat="1">
      <c r="A217" s="2" t="s">
        <v>348</v>
      </c>
      <c r="B217" s="21" t="s">
        <v>349</v>
      </c>
      <c r="C217" s="2"/>
      <c r="D217" s="22" t="s">
        <v>350</v>
      </c>
      <c r="E217" s="87" t="s">
        <v>351</v>
      </c>
      <c r="F217" s="14"/>
      <c r="G217" s="37">
        <v>12933094</v>
      </c>
      <c r="H217" s="16"/>
      <c r="I217" s="14"/>
      <c r="J217" s="37">
        <v>1935</v>
      </c>
      <c r="K217" s="16"/>
    </row>
    <row r="218" spans="1:11" s="4" customFormat="1">
      <c r="A218" s="2"/>
      <c r="B218" s="21"/>
      <c r="C218" s="2"/>
      <c r="D218" s="22" t="s">
        <v>352</v>
      </c>
      <c r="E218" s="87"/>
      <c r="F218" s="14"/>
      <c r="G218" s="2"/>
      <c r="H218" s="16"/>
      <c r="I218" s="14"/>
      <c r="J218" s="2"/>
      <c r="K218" s="16"/>
    </row>
    <row r="219" spans="1:11" s="4" customFormat="1" ht="18" customHeight="1">
      <c r="A219" s="24" t="s">
        <v>353</v>
      </c>
      <c r="B219" s="25" t="s">
        <v>354</v>
      </c>
      <c r="C219" s="26"/>
      <c r="D219" s="27" t="s">
        <v>355</v>
      </c>
      <c r="E219" s="88" t="s">
        <v>356</v>
      </c>
      <c r="F219" s="38"/>
      <c r="G219" s="39">
        <v>8834</v>
      </c>
      <c r="H219" s="40"/>
      <c r="I219" s="38"/>
      <c r="J219" s="26">
        <v>806</v>
      </c>
      <c r="K219" s="40"/>
    </row>
    <row r="220" spans="1:11" s="4" customFormat="1">
      <c r="A220" s="31"/>
      <c r="B220" s="32"/>
      <c r="C220" s="33"/>
      <c r="D220" s="34" t="s">
        <v>357</v>
      </c>
      <c r="E220" s="89"/>
      <c r="F220" s="41"/>
      <c r="G220" s="33"/>
      <c r="H220" s="42"/>
      <c r="I220" s="41"/>
      <c r="J220" s="33"/>
      <c r="K220" s="42"/>
    </row>
    <row r="221" spans="1:11" s="4" customFormat="1">
      <c r="A221" s="2" t="s">
        <v>358</v>
      </c>
      <c r="B221" s="21" t="s">
        <v>359</v>
      </c>
      <c r="C221" s="2"/>
      <c r="D221" s="22"/>
      <c r="E221" s="87" t="s">
        <v>360</v>
      </c>
      <c r="F221" s="14"/>
      <c r="G221" s="37">
        <v>13000</v>
      </c>
      <c r="H221" s="16"/>
      <c r="I221" s="14"/>
      <c r="J221" s="2">
        <v>554</v>
      </c>
      <c r="K221" s="16"/>
    </row>
    <row r="222" spans="1:11" s="4" customFormat="1">
      <c r="A222" s="2"/>
      <c r="B222" s="21"/>
      <c r="C222" s="2"/>
      <c r="D222" s="22"/>
      <c r="E222" s="87"/>
      <c r="F222" s="14"/>
      <c r="G222" s="37"/>
      <c r="H222" s="16"/>
      <c r="I222" s="14"/>
      <c r="J222" s="2"/>
      <c r="K222" s="16"/>
    </row>
    <row r="223" spans="1:11" s="4" customFormat="1">
      <c r="A223" s="24" t="s">
        <v>361</v>
      </c>
      <c r="B223" s="25" t="s">
        <v>362</v>
      </c>
      <c r="C223" s="26"/>
      <c r="D223" s="27"/>
      <c r="E223" s="74"/>
      <c r="F223" s="38" t="s">
        <v>172</v>
      </c>
      <c r="G223" s="80">
        <v>121613</v>
      </c>
      <c r="H223" s="40" t="s">
        <v>173</v>
      </c>
      <c r="I223" s="38" t="s">
        <v>172</v>
      </c>
      <c r="J223" s="39">
        <v>3776</v>
      </c>
      <c r="K223" s="40" t="s">
        <v>173</v>
      </c>
    </row>
    <row r="224" spans="1:11" s="4" customFormat="1">
      <c r="A224" s="2"/>
      <c r="B224" s="18"/>
      <c r="C224" s="19"/>
      <c r="D224" s="20"/>
      <c r="E224" s="73"/>
      <c r="F224" s="43" t="s">
        <v>363</v>
      </c>
      <c r="G224" s="47">
        <v>7165</v>
      </c>
      <c r="H224" s="44" t="s">
        <v>173</v>
      </c>
      <c r="I224" s="43"/>
      <c r="J224" s="47">
        <v>29192</v>
      </c>
      <c r="K224" s="44"/>
    </row>
    <row r="225" spans="1:11" s="4" customFormat="1" ht="18.5" thickBot="1">
      <c r="A225" s="5"/>
      <c r="B225" s="63"/>
      <c r="C225" s="64"/>
      <c r="D225" s="65"/>
      <c r="E225" s="77"/>
      <c r="F225" s="66"/>
      <c r="G225" s="67">
        <f>ROUNDDOWN(89131.48-5378.51,0)</f>
        <v>83752</v>
      </c>
      <c r="H225" s="68"/>
      <c r="I225" s="66"/>
      <c r="J225" s="64"/>
      <c r="K225" s="68"/>
    </row>
    <row r="226" spans="1:11" s="4" customFormat="1">
      <c r="A226" s="106" t="s">
        <v>364</v>
      </c>
      <c r="B226" s="106"/>
      <c r="C226" s="107"/>
      <c r="D226" s="22" t="s">
        <v>365</v>
      </c>
      <c r="E226" s="70"/>
      <c r="F226" s="14"/>
      <c r="G226" s="2"/>
      <c r="H226" s="16"/>
      <c r="I226" s="14"/>
      <c r="J226" s="60">
        <v>1818163</v>
      </c>
      <c r="K226" s="16"/>
    </row>
    <row r="227" spans="1:11" s="4" customFormat="1">
      <c r="A227" s="2"/>
      <c r="B227" s="2"/>
      <c r="C227" s="2"/>
      <c r="D227" s="22" t="s">
        <v>366</v>
      </c>
      <c r="E227" s="70"/>
      <c r="F227" s="14"/>
      <c r="G227" s="60">
        <v>325813730</v>
      </c>
      <c r="H227" s="16"/>
      <c r="I227" s="14"/>
      <c r="J227" s="2"/>
      <c r="K227" s="16"/>
    </row>
    <row r="228" spans="1:11" s="4" customFormat="1">
      <c r="A228" s="2"/>
      <c r="B228" s="2"/>
      <c r="C228" s="2"/>
      <c r="D228" s="22" t="s">
        <v>367</v>
      </c>
      <c r="E228" s="70"/>
      <c r="F228" s="14"/>
      <c r="G228" s="61">
        <v>729725</v>
      </c>
      <c r="H228" s="16"/>
      <c r="I228" s="14"/>
      <c r="J228" s="15">
        <f>SUMIF(I8:I225, "（借入",J8:J225)</f>
        <v>19959</v>
      </c>
      <c r="K228" s="16"/>
    </row>
    <row r="229" spans="1:11" s="4" customFormat="1" ht="18.5" thickBot="1">
      <c r="A229" s="5"/>
      <c r="B229" s="5"/>
      <c r="C229" s="5"/>
      <c r="D229" s="53" t="s">
        <v>368</v>
      </c>
      <c r="E229" s="78"/>
      <c r="F229" s="54"/>
      <c r="G229" s="55">
        <f>SUMIF(F4:F225, "（借地権",G4:G225)</f>
        <v>7165</v>
      </c>
      <c r="H229" s="56"/>
      <c r="I229" s="54"/>
      <c r="J229" s="5"/>
      <c r="K229" s="56"/>
    </row>
    <row r="230" spans="1:11" s="4" customFormat="1" ht="18.5" thickBot="1">
      <c r="A230" s="5" t="s">
        <v>369</v>
      </c>
      <c r="B230" s="5"/>
      <c r="C230" s="5"/>
      <c r="D230" s="53"/>
      <c r="E230" s="6"/>
      <c r="F230" s="54"/>
      <c r="G230" s="57" t="s">
        <v>370</v>
      </c>
      <c r="H230" s="56"/>
      <c r="I230" s="54"/>
      <c r="J230" s="5"/>
      <c r="K230" s="56"/>
    </row>
    <row r="231" spans="1:11" s="4" customFormat="1" ht="14.5" customHeight="1">
      <c r="A231" s="2"/>
      <c r="B231" s="2"/>
      <c r="C231" s="2"/>
      <c r="D231" s="2"/>
      <c r="E231" s="3"/>
      <c r="F231" s="2"/>
      <c r="G231" s="2"/>
      <c r="H231" s="2"/>
      <c r="I231" s="2"/>
      <c r="J231" s="2"/>
      <c r="K231" s="17" t="s">
        <v>371</v>
      </c>
    </row>
    <row r="232" spans="1:11" s="4" customFormat="1" ht="14.5" customHeight="1">
      <c r="A232" s="2" t="s">
        <v>372</v>
      </c>
      <c r="B232" s="2"/>
      <c r="C232" s="2"/>
      <c r="D232" s="2"/>
      <c r="E232" s="3"/>
      <c r="F232" s="2"/>
      <c r="G232" s="2"/>
      <c r="H232" s="2"/>
      <c r="I232" s="2"/>
      <c r="J232" s="2"/>
      <c r="K232" s="2"/>
    </row>
    <row r="233" spans="1:11" s="4" customFormat="1" ht="14.5" customHeight="1">
      <c r="A233" s="2" t="s">
        <v>373</v>
      </c>
      <c r="B233" s="2"/>
      <c r="C233" s="2"/>
      <c r="D233" s="2"/>
      <c r="E233" s="3"/>
      <c r="F233" s="2"/>
      <c r="G233" s="2"/>
      <c r="H233" s="2"/>
      <c r="I233" s="2"/>
      <c r="J233" s="2"/>
      <c r="K233" s="2"/>
    </row>
    <row r="234" spans="1:11">
      <c r="G234" s="79"/>
    </row>
  </sheetData>
  <mergeCells count="65">
    <mergeCell ref="A226:C226"/>
    <mergeCell ref="B99:C100"/>
    <mergeCell ref="E99:E100"/>
    <mergeCell ref="D3:E3"/>
    <mergeCell ref="F3:H3"/>
    <mergeCell ref="E85:E92"/>
    <mergeCell ref="E93:E96"/>
    <mergeCell ref="B97:C98"/>
    <mergeCell ref="E97:E98"/>
    <mergeCell ref="B127:C128"/>
    <mergeCell ref="E127:E128"/>
    <mergeCell ref="E101:E102"/>
    <mergeCell ref="E103:E104"/>
    <mergeCell ref="E105:E106"/>
    <mergeCell ref="E109:E110"/>
    <mergeCell ref="E111:E112"/>
    <mergeCell ref="I3:K3"/>
    <mergeCell ref="E4:E59"/>
    <mergeCell ref="E60:E69"/>
    <mergeCell ref="E70:E77"/>
    <mergeCell ref="B83:C84"/>
    <mergeCell ref="E113:E114"/>
    <mergeCell ref="E115:E116"/>
    <mergeCell ref="E117:E118"/>
    <mergeCell ref="E119:E120"/>
    <mergeCell ref="E123:E124"/>
    <mergeCell ref="E125:E126"/>
    <mergeCell ref="E129:E130"/>
    <mergeCell ref="E131:E132"/>
    <mergeCell ref="E135:E136"/>
    <mergeCell ref="E137:E138"/>
    <mergeCell ref="B139:C140"/>
    <mergeCell ref="E139:E140"/>
    <mergeCell ref="E141:E142"/>
    <mergeCell ref="E143:E144"/>
    <mergeCell ref="E145:E146"/>
    <mergeCell ref="E147:E148"/>
    <mergeCell ref="B149:B177"/>
    <mergeCell ref="E149:E178"/>
    <mergeCell ref="C171:C172"/>
    <mergeCell ref="C177:C178"/>
    <mergeCell ref="E199:E200"/>
    <mergeCell ref="B179:B184"/>
    <mergeCell ref="E179:E184"/>
    <mergeCell ref="C181:C182"/>
    <mergeCell ref="B185:B186"/>
    <mergeCell ref="E185:E186"/>
    <mergeCell ref="B187:B190"/>
    <mergeCell ref="E187:E188"/>
    <mergeCell ref="E189:E190"/>
    <mergeCell ref="E191:E192"/>
    <mergeCell ref="E193:E194"/>
    <mergeCell ref="E195:E196"/>
    <mergeCell ref="B197:C198"/>
    <mergeCell ref="E197:E198"/>
    <mergeCell ref="E215:E216"/>
    <mergeCell ref="E217:E218"/>
    <mergeCell ref="E219:E220"/>
    <mergeCell ref="E221:E222"/>
    <mergeCell ref="E201:E202"/>
    <mergeCell ref="E203:E204"/>
    <mergeCell ref="E205:E206"/>
    <mergeCell ref="E207:E210"/>
    <mergeCell ref="E211:E212"/>
    <mergeCell ref="E213:E214"/>
  </mergeCells>
  <phoneticPr fontId="4"/>
  <pageMargins left="0.23622047244094491" right="0.23622047244094491" top="0.74803149606299213" bottom="0.74803149606299213" header="0.31496062992125984" footer="0.31496062992125984"/>
  <pageSetup paperSize="9" scale="74" fitToHeight="0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Props1.xml><?xml version="1.0" encoding="utf-8"?>
<ds:datastoreItem xmlns:ds="http://schemas.openxmlformats.org/officeDocument/2006/customXml" ds:itemID="{7B6480F1-559C-4B74-9426-2026F4FD9E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4B6F0D-6E95-4E72-8308-15CD7C81264E}"/>
</file>

<file path=customXml/itemProps3.xml><?xml version="1.0" encoding="utf-8"?>
<ds:datastoreItem xmlns:ds="http://schemas.openxmlformats.org/officeDocument/2006/customXml" ds:itemID="{F6B150FA-4457-4DB7-9BC5-18DBB92A988D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</vt:lpstr>
      <vt:lpstr>'7'!Print_Area</vt:lpstr>
      <vt:lpstr>'7'!Print_Titles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