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connections+xml" PartName="/xl/connections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acvo.ots.adm.u-tokyo.ac.jp\本部\00本部事務\08総務部\04広報課\01広報企画チーム\15 概要\★R8(2026)\R8(2026)資料編\09_掲載用\"/>
    </mc:Choice>
  </mc:AlternateContent>
  <xr:revisionPtr revIDLastSave="0" documentId="13_ncr:1_{2B43049B-553E-403E-A6D8-2639BB74B238}" xr6:coauthVersionLast="47" xr6:coauthVersionMax="47" xr10:uidLastSave="{00000000-0000-0000-0000-000000000000}"/>
  <bookViews>
    <workbookView xWindow="28680" yWindow="-6120" windowWidth="29040" windowHeight="15720" tabRatio="842" xr2:uid="{EA73ABF8-5BE2-42CE-9DFF-1DAF79DE5A39}"/>
  </bookViews>
  <sheets>
    <sheet name="1_7_2" sheetId="98" r:id="rId1"/>
  </sheets>
  <definedNames>
    <definedName name="_xlnm.Print_Area" localSheetId="0">'1_7_2'!$A$2:$AF$91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9" i="98" l="1"/>
  <c r="K79" i="98"/>
  <c r="I79" i="98"/>
  <c r="H27" i="98"/>
  <c r="AF75" i="98"/>
  <c r="AC75" i="98"/>
  <c r="AC12" i="98"/>
  <c r="AC13" i="98"/>
  <c r="AE83" i="98"/>
  <c r="AD83" i="98"/>
  <c r="AB83" i="98"/>
  <c r="AA83" i="98"/>
  <c r="Z83" i="98"/>
  <c r="Y83" i="98"/>
  <c r="X83" i="98"/>
  <c r="W83" i="98"/>
  <c r="V83" i="98"/>
  <c r="U83" i="98"/>
  <c r="T83" i="98"/>
  <c r="S83" i="98"/>
  <c r="R83" i="98"/>
  <c r="Q83" i="98"/>
  <c r="P83" i="98"/>
  <c r="O83" i="98"/>
  <c r="N83" i="98"/>
  <c r="M83" i="98"/>
  <c r="L83" i="98"/>
  <c r="K83" i="98"/>
  <c r="J83" i="98"/>
  <c r="I83" i="98"/>
  <c r="G83" i="98"/>
  <c r="F83" i="98"/>
  <c r="E83" i="98"/>
  <c r="D83" i="98"/>
  <c r="C83" i="98"/>
  <c r="AE82" i="98"/>
  <c r="AD82" i="98"/>
  <c r="AB82" i="98"/>
  <c r="AA82" i="98"/>
  <c r="Z82" i="98"/>
  <c r="Y82" i="98"/>
  <c r="X82" i="98"/>
  <c r="W82" i="98"/>
  <c r="V82" i="98"/>
  <c r="U82" i="98"/>
  <c r="T82" i="98"/>
  <c r="S82" i="98"/>
  <c r="R82" i="98"/>
  <c r="Q82" i="98"/>
  <c r="P82" i="98"/>
  <c r="O82" i="98"/>
  <c r="N82" i="98"/>
  <c r="M82" i="98"/>
  <c r="L82" i="98"/>
  <c r="K82" i="98"/>
  <c r="J82" i="98"/>
  <c r="I82" i="98"/>
  <c r="G82" i="98"/>
  <c r="F82" i="98"/>
  <c r="E82" i="98"/>
  <c r="D82" i="98"/>
  <c r="C82" i="98"/>
  <c r="AE81" i="98"/>
  <c r="AD81" i="98"/>
  <c r="AB81" i="98"/>
  <c r="AA81" i="98"/>
  <c r="Z81" i="98"/>
  <c r="Y81" i="98"/>
  <c r="X81" i="98"/>
  <c r="W81" i="98"/>
  <c r="V81" i="98"/>
  <c r="U81" i="98"/>
  <c r="T81" i="98"/>
  <c r="S81" i="98"/>
  <c r="R81" i="98"/>
  <c r="Q81" i="98"/>
  <c r="P81" i="98"/>
  <c r="O81" i="98"/>
  <c r="N81" i="98"/>
  <c r="M81" i="98"/>
  <c r="L81" i="98"/>
  <c r="K81" i="98"/>
  <c r="J81" i="98"/>
  <c r="I81" i="98"/>
  <c r="G81" i="98"/>
  <c r="F81" i="98"/>
  <c r="E81" i="98"/>
  <c r="D81" i="98"/>
  <c r="C81" i="98"/>
  <c r="AE80" i="98"/>
  <c r="AD80" i="98"/>
  <c r="AB80" i="98"/>
  <c r="AA80" i="98"/>
  <c r="Z80" i="98"/>
  <c r="Y80" i="98"/>
  <c r="X80" i="98"/>
  <c r="W80" i="98"/>
  <c r="V80" i="98"/>
  <c r="U80" i="98"/>
  <c r="T80" i="98"/>
  <c r="S80" i="98"/>
  <c r="R80" i="98"/>
  <c r="Q80" i="98"/>
  <c r="P80" i="98"/>
  <c r="O80" i="98"/>
  <c r="N80" i="98"/>
  <c r="M80" i="98"/>
  <c r="L80" i="98"/>
  <c r="K80" i="98"/>
  <c r="J80" i="98"/>
  <c r="I80" i="98"/>
  <c r="G80" i="98"/>
  <c r="F80" i="98"/>
  <c r="E80" i="98"/>
  <c r="D80" i="98"/>
  <c r="C80" i="98"/>
  <c r="AE79" i="98"/>
  <c r="AD79" i="98"/>
  <c r="AB79" i="98"/>
  <c r="AA79" i="98"/>
  <c r="Z79" i="98"/>
  <c r="Y79" i="98"/>
  <c r="X79" i="98"/>
  <c r="W79" i="98"/>
  <c r="V79" i="98"/>
  <c r="U79" i="98"/>
  <c r="T79" i="98"/>
  <c r="S79" i="98"/>
  <c r="R79" i="98"/>
  <c r="Q79" i="98"/>
  <c r="P79" i="98"/>
  <c r="O79" i="98"/>
  <c r="N79" i="98"/>
  <c r="M79" i="98"/>
  <c r="L79" i="98"/>
  <c r="G79" i="98"/>
  <c r="F79" i="98"/>
  <c r="E79" i="98"/>
  <c r="D79" i="98"/>
  <c r="C79" i="98"/>
  <c r="AE78" i="98"/>
  <c r="AD78" i="98"/>
  <c r="AB78" i="98"/>
  <c r="AA78" i="98"/>
  <c r="Z78" i="98"/>
  <c r="Y78" i="98"/>
  <c r="X78" i="98"/>
  <c r="W78" i="98"/>
  <c r="V78" i="98"/>
  <c r="U78" i="98"/>
  <c r="T78" i="98"/>
  <c r="S78" i="98"/>
  <c r="R78" i="98"/>
  <c r="Q78" i="98"/>
  <c r="P78" i="98"/>
  <c r="O78" i="98"/>
  <c r="N78" i="98"/>
  <c r="M78" i="98"/>
  <c r="L78" i="98"/>
  <c r="K78" i="98"/>
  <c r="J78" i="98"/>
  <c r="I78" i="98"/>
  <c r="G78" i="98"/>
  <c r="F78" i="98"/>
  <c r="E78" i="98"/>
  <c r="D78" i="98"/>
  <c r="C78" i="98"/>
  <c r="AC77" i="98"/>
  <c r="H77" i="98"/>
  <c r="AC76" i="98"/>
  <c r="H76" i="98"/>
  <c r="H75" i="98"/>
  <c r="AC74" i="98"/>
  <c r="H74" i="98"/>
  <c r="AC73" i="98"/>
  <c r="H73" i="98"/>
  <c r="AC72" i="98"/>
  <c r="H72" i="98"/>
  <c r="AC71" i="98"/>
  <c r="H71" i="98"/>
  <c r="AC70" i="98"/>
  <c r="H70" i="98"/>
  <c r="AC69" i="98"/>
  <c r="H69" i="98"/>
  <c r="AC68" i="98"/>
  <c r="H68" i="98"/>
  <c r="AC67" i="98"/>
  <c r="H67" i="98"/>
  <c r="AC66" i="98"/>
  <c r="H66" i="98"/>
  <c r="AC65" i="98"/>
  <c r="H65" i="98"/>
  <c r="AC64" i="98"/>
  <c r="H64" i="98"/>
  <c r="AC63" i="98"/>
  <c r="H63" i="98"/>
  <c r="AC62" i="98"/>
  <c r="H62" i="98"/>
  <c r="AC61" i="98"/>
  <c r="H61" i="98"/>
  <c r="AC60" i="98"/>
  <c r="H60" i="98"/>
  <c r="H59" i="98"/>
  <c r="AC58" i="98"/>
  <c r="H58" i="98"/>
  <c r="AC57" i="98"/>
  <c r="H57" i="98"/>
  <c r="AC56" i="98"/>
  <c r="H56" i="98"/>
  <c r="AC55" i="98"/>
  <c r="H55" i="98"/>
  <c r="AC54" i="98"/>
  <c r="H54" i="98"/>
  <c r="AC53" i="98"/>
  <c r="H53" i="98"/>
  <c r="AC52" i="98"/>
  <c r="H52" i="98"/>
  <c r="AC51" i="98"/>
  <c r="H51" i="98"/>
  <c r="AC50" i="98"/>
  <c r="H50" i="98"/>
  <c r="AC49" i="98"/>
  <c r="H49" i="98"/>
  <c r="AC48" i="98"/>
  <c r="H48" i="98"/>
  <c r="AC47" i="98"/>
  <c r="H47" i="98"/>
  <c r="AC46" i="98"/>
  <c r="H46" i="98"/>
  <c r="AC45" i="98"/>
  <c r="H45" i="98"/>
  <c r="AC44" i="98"/>
  <c r="H44" i="98"/>
  <c r="AC43" i="98"/>
  <c r="H43" i="98"/>
  <c r="AC42" i="98"/>
  <c r="H42" i="98"/>
  <c r="AC41" i="98"/>
  <c r="H41" i="98"/>
  <c r="AC40" i="98"/>
  <c r="H40" i="98"/>
  <c r="AC39" i="98"/>
  <c r="H39" i="98"/>
  <c r="AC38" i="98"/>
  <c r="H38" i="98"/>
  <c r="AC37" i="98"/>
  <c r="H37" i="98"/>
  <c r="AC36" i="98"/>
  <c r="H36" i="98"/>
  <c r="AC35" i="98"/>
  <c r="H35" i="98"/>
  <c r="AC34" i="98"/>
  <c r="H34" i="98"/>
  <c r="AC33" i="98"/>
  <c r="H33" i="98"/>
  <c r="AC32" i="98"/>
  <c r="H32" i="98"/>
  <c r="AC31" i="98"/>
  <c r="H31" i="98"/>
  <c r="AC30" i="98"/>
  <c r="H30" i="98"/>
  <c r="AC29" i="98"/>
  <c r="H29" i="98"/>
  <c r="AC28" i="98"/>
  <c r="H28" i="98"/>
  <c r="AC27" i="98"/>
  <c r="AC26" i="98"/>
  <c r="H26" i="98"/>
  <c r="AC25" i="98"/>
  <c r="H25" i="98"/>
  <c r="AC24" i="98"/>
  <c r="H24" i="98"/>
  <c r="AF23" i="98"/>
  <c r="AC23" i="98"/>
  <c r="H23" i="98"/>
  <c r="AC22" i="98"/>
  <c r="H22" i="98"/>
  <c r="AC21" i="98"/>
  <c r="H21" i="98"/>
  <c r="AC20" i="98"/>
  <c r="H20" i="98"/>
  <c r="AC19" i="98"/>
  <c r="H19" i="98"/>
  <c r="AC18" i="98"/>
  <c r="H18" i="98"/>
  <c r="AC17" i="98"/>
  <c r="H17" i="98"/>
  <c r="AC16" i="98"/>
  <c r="H16" i="98"/>
  <c r="AC15" i="98"/>
  <c r="H15" i="98"/>
  <c r="AC14" i="98"/>
  <c r="H14" i="98"/>
  <c r="H13" i="98"/>
  <c r="H12" i="98"/>
  <c r="AC11" i="98"/>
  <c r="H11" i="98"/>
  <c r="AC10" i="98"/>
  <c r="H10" i="98"/>
  <c r="AC9" i="98"/>
  <c r="H9" i="98"/>
  <c r="AC8" i="98"/>
  <c r="H8" i="98"/>
  <c r="AC7" i="98"/>
  <c r="H7" i="98"/>
  <c r="AC6" i="98"/>
  <c r="H6" i="98"/>
  <c r="AF77" i="98" l="1"/>
  <c r="AF76" i="98"/>
  <c r="AF51" i="98"/>
  <c r="AF50" i="98"/>
  <c r="AF37" i="98"/>
  <c r="AF36" i="98"/>
  <c r="AC82" i="98"/>
  <c r="AC83" i="98"/>
  <c r="H83" i="98"/>
  <c r="AF19" i="98"/>
  <c r="H82" i="98"/>
  <c r="AF18" i="98"/>
  <c r="AF74" i="98"/>
  <c r="AF73" i="98"/>
  <c r="AF72" i="98"/>
  <c r="AF69" i="98"/>
  <c r="AF68" i="98"/>
  <c r="AF65" i="98"/>
  <c r="AF64" i="98"/>
  <c r="AF61" i="98"/>
  <c r="AF60" i="98"/>
  <c r="AF57" i="98"/>
  <c r="AF56" i="98"/>
  <c r="AF55" i="98"/>
  <c r="AF54" i="98"/>
  <c r="AF49" i="98"/>
  <c r="AF48" i="98"/>
  <c r="AF47" i="98"/>
  <c r="AF46" i="98"/>
  <c r="AF43" i="98"/>
  <c r="AF42" i="98"/>
  <c r="AF41" i="98"/>
  <c r="AF40" i="98"/>
  <c r="AF35" i="98"/>
  <c r="AF34" i="98"/>
  <c r="AF31" i="98"/>
  <c r="AF30" i="98"/>
  <c r="AF27" i="98"/>
  <c r="AF26" i="98"/>
  <c r="AF22" i="98"/>
  <c r="AF17" i="98"/>
  <c r="AF16" i="98"/>
  <c r="AF12" i="98"/>
  <c r="AF13" i="98"/>
  <c r="AC81" i="98"/>
  <c r="AC80" i="98"/>
  <c r="H81" i="98"/>
  <c r="AF9" i="98"/>
  <c r="H80" i="98"/>
  <c r="AF8" i="98"/>
  <c r="AF71" i="98"/>
  <c r="AF70" i="98"/>
  <c r="AF67" i="98"/>
  <c r="AF66" i="98"/>
  <c r="AF63" i="98"/>
  <c r="AF62" i="98"/>
  <c r="AF59" i="98"/>
  <c r="AF58" i="98"/>
  <c r="AF53" i="98"/>
  <c r="AF52" i="98"/>
  <c r="AF45" i="98"/>
  <c r="AF44" i="98"/>
  <c r="AF39" i="98"/>
  <c r="AF38" i="98"/>
  <c r="AF33" i="98"/>
  <c r="AF32" i="98"/>
  <c r="AF29" i="98"/>
  <c r="AF28" i="98"/>
  <c r="AF25" i="98"/>
  <c r="AF24" i="98"/>
  <c r="AF21" i="98"/>
  <c r="AF20" i="98"/>
  <c r="AF15" i="98"/>
  <c r="AF14" i="98"/>
  <c r="AF10" i="98"/>
  <c r="AF11" i="98"/>
  <c r="AC79" i="98"/>
  <c r="AC78" i="98"/>
  <c r="H79" i="98"/>
  <c r="AF7" i="98"/>
  <c r="H78" i="98"/>
  <c r="AF6" i="98"/>
  <c r="AF82" i="98" l="1"/>
  <c r="AF83" i="98"/>
  <c r="AF81" i="98"/>
  <c r="AF80" i="98"/>
  <c r="AF79" i="98"/>
  <c r="AF78" i="98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A37816D-E761-4CF0-B333-DA38E325FF9F}" keepAlive="1" name="クエリ - Page001" description="ブック内の 'Page001' クエリへの接続です。" type="5" refreshedVersion="0" background="1" saveData="1">
    <dbPr connection="Provider=Microsoft.Mashup.OleDb.1;Data Source=$Workbook$;Location=Page001;Extended Properties=&quot;&quot;" command="SELECT * FROM [Page001]"/>
  </connection>
  <connection id="2" xr16:uid="{6651FD72-6BCC-4BE8-B94B-07C1CEA4896E}" keepAlive="1" name="クエリ - Page001 (2)" description="ブック内の 'Page001 (2)' クエリへの接続です。" type="5" refreshedVersion="0" background="1" saveData="1">
    <dbPr connection="Provider=Microsoft.Mashup.OleDb.1;Data Source=$Workbook$;Location=&quot;Page001 (2)&quot;;Extended Properties=&quot;&quot;" command="SELECT * FROM [Page001 (2)]"/>
  </connection>
  <connection id="3" xr16:uid="{6CBF2ED3-767E-4132-87C7-4F385ADA87C7}" keepAlive="1" name="クエリ - Page001 (3)" description="ブック内の 'Page001 (3)' クエリへの接続です。" type="5" refreshedVersion="0" background="1" saveData="1">
    <dbPr connection="Provider=Microsoft.Mashup.OleDb.1;Data Source=$Workbook$;Location=&quot;Page001 (3)&quot;;Extended Properties=&quot;&quot;" command="SELECT * FROM [Page001 (3)]"/>
  </connection>
  <connection id="4" xr16:uid="{1662D1A1-0598-4747-B74F-9D963F2D8D70}" keepAlive="1" name="クエリ - Page002" description="ブック内の 'Page002' クエリへの接続です。" type="5" refreshedVersion="8" background="1" saveData="1">
    <dbPr connection="Provider=Microsoft.Mashup.OleDb.1;Data Source=$Workbook$;Location=Page002;Extended Properties=&quot;&quot;" command="SELECT * FROM [Page002]"/>
  </connection>
  <connection id="5" xr16:uid="{E437BE0D-73C6-4097-A4D3-C68E92943553}" keepAlive="1" name="クエリ - Table001 (Page 1)" description="ブック内の 'Table001 (Page 1)' クエリへの接続です。" type="5" refreshedVersion="0" background="1">
    <dbPr connection="Provider=Microsoft.Mashup.OleDb.1;Data Source=$Workbook$;Location=&quot;Table001 (Page 1)&quot;;Extended Properties=&quot;&quot;" command="SELECT * FROM [Table001 (Page 1)]"/>
  </connection>
  <connection id="6" xr16:uid="{CB0A08D4-B3D4-4ABB-A783-B178ADBB829E}" keepAlive="1" name="クエリ - Table001 (Page 1) (10)" description="ブック内の 'Table001 (Page 1) (10)' クエリへの接続です。" type="5" refreshedVersion="0" background="1">
    <dbPr connection="Provider=Microsoft.Mashup.OleDb.1;Data Source=$Workbook$;Location=&quot;Table001 (Page 1) (10)&quot;;Extended Properties=&quot;&quot;" command="SELECT * FROM [Table001 (Page 1) (10)]"/>
  </connection>
  <connection id="7" xr16:uid="{9748BA9B-85A0-409B-9EEF-876EF546BC3D}" keepAlive="1" name="クエリ - Table001 (Page 1) (11)" description="ブック内の 'Table001 (Page 1) (11)' クエリへの接続です。" type="5" refreshedVersion="0" background="1">
    <dbPr connection="Provider=Microsoft.Mashup.OleDb.1;Data Source=$Workbook$;Location=&quot;Table001 (Page 1) (11)&quot;;Extended Properties=&quot;&quot;" command="SELECT * FROM [Table001 (Page 1) (11)]"/>
  </connection>
  <connection id="8" xr16:uid="{91207855-EF94-4C05-B2CA-C0226EAD23A1}" keepAlive="1" name="クエリ - Table001 (Page 1) (12)" description="ブック内の 'Table001 (Page 1) (12)' クエリへの接続です。" type="5" refreshedVersion="0" background="1" saveData="1">
    <dbPr connection="Provider=Microsoft.Mashup.OleDb.1;Data Source=$Workbook$;Location=&quot;Table001 (Page 1) (12)&quot;;Extended Properties=&quot;&quot;" command="SELECT * FROM [Table001 (Page 1) (12)]"/>
  </connection>
  <connection id="9" xr16:uid="{A78C5EB5-1521-4173-B2C5-438FBA3884D7}" keepAlive="1" name="クエリ - Table001 (Page 1) (13)" description="ブック内の 'Table001 (Page 1) (13)' クエリへの接続です。" type="5" refreshedVersion="0" background="1" saveData="1">
    <dbPr connection="Provider=Microsoft.Mashup.OleDb.1;Data Source=$Workbook$;Location=&quot;Table001 (Page 1) (13)&quot;;Extended Properties=&quot;&quot;" command="SELECT * FROM [Table001 (Page 1) (13)]"/>
  </connection>
  <connection id="10" xr16:uid="{A4406325-7C27-4B91-A8E5-4994A2BA53BB}" keepAlive="1" name="クエリ - Table001 (Page 1) (14)" description="ブック内の 'Table001 (Page 1) (14)' クエリへの接続です。" type="5" refreshedVersion="0" background="1" saveData="1">
    <dbPr connection="Provider=Microsoft.Mashup.OleDb.1;Data Source=$Workbook$;Location=&quot;Table001 (Page 1) (14)&quot;;Extended Properties=&quot;&quot;" command="SELECT * FROM [Table001 (Page 1) (14)]"/>
  </connection>
  <connection id="11" xr16:uid="{EFAB9F16-5FAB-4BEC-90BA-66E30D7DCE1F}" keepAlive="1" name="クエリ - Table001 (Page 1) (15)" description="ブック内の 'Table001 (Page 1) (15)' クエリへの接続です。" type="5" refreshedVersion="0" background="1" saveData="1">
    <dbPr connection="Provider=Microsoft.Mashup.OleDb.1;Data Source=$Workbook$;Location=&quot;Table001 (Page 1) (15)&quot;;Extended Properties=&quot;&quot;" command="SELECT * FROM [Table001 (Page 1) (15)]"/>
  </connection>
  <connection id="12" xr16:uid="{E2093D20-BB96-4E04-8A8A-840392148954}" keepAlive="1" name="クエリ - Table001 (Page 1) (16)" description="ブック内の 'Table001 (Page 1) (16)' クエリへの接続です。" type="5" refreshedVersion="8" background="1" saveData="1">
    <dbPr connection="Provider=Microsoft.Mashup.OleDb.1;Data Source=$Workbook$;Location=&quot;Table001 (Page 1) (16)&quot;;Extended Properties=&quot;&quot;" command="SELECT * FROM [Table001 (Page 1) (16)]"/>
  </connection>
  <connection id="13" xr16:uid="{A0FC5D89-B429-4137-9EB7-56BF2664DC89}" keepAlive="1" name="クエリ - Table001 (Page 1) (17)" description="ブック内の 'Table001 (Page 1) (17)' クエリへの接続です。" type="5" refreshedVersion="0" background="1" saveData="1">
    <dbPr connection="Provider=Microsoft.Mashup.OleDb.1;Data Source=$Workbook$;Location=&quot;Table001 (Page 1) (17)&quot;;Extended Properties=&quot;&quot;" command="SELECT * FROM [Table001 (Page 1) (17)]"/>
  </connection>
  <connection id="14" xr16:uid="{22910C38-C010-4709-BD00-C5E95B5806AB}" keepAlive="1" name="クエリ - Table001 (Page 1) (18)" description="ブック内の 'Table001 (Page 1) (18)' クエリへの接続です。" type="5" refreshedVersion="0" background="1" saveData="1">
    <dbPr connection="Provider=Microsoft.Mashup.OleDb.1;Data Source=$Workbook$;Location=&quot;Table001 (Page 1) (18)&quot;;Extended Properties=&quot;&quot;" command="SELECT * FROM [Table001 (Page 1) (18)]"/>
  </connection>
  <connection id="15" xr16:uid="{58E0700C-4CB3-41A5-B5B7-7BD26BFB02A7}" keepAlive="1" name="クエリ - Table001 (Page 1) (19)" description="ブック内の 'Table001 (Page 1) (19)' クエリへの接続です。" type="5" refreshedVersion="0" background="1" saveData="1">
    <dbPr connection="Provider=Microsoft.Mashup.OleDb.1;Data Source=$Workbook$;Location=&quot;Table001 (Page 1) (19)&quot;;Extended Properties=&quot;&quot;" command="SELECT * FROM [Table001 (Page 1) (19)]"/>
  </connection>
  <connection id="16" xr16:uid="{C302D54D-A209-40C9-B89E-F47ED3556971}" keepAlive="1" name="クエリ - Table001 (Page 1) (2)" description="ブック内の 'Table001 (Page 1) (2)' クエリへの接続です。" type="5" refreshedVersion="0" background="1">
    <dbPr connection="Provider=Microsoft.Mashup.OleDb.1;Data Source=$Workbook$;Location=&quot;Table001 (Page 1) (2)&quot;;Extended Properties=&quot;&quot;" command="SELECT * FROM [Table001 (Page 1) (2)]"/>
  </connection>
  <connection id="17" xr16:uid="{A2CE0A39-1B40-4CE2-8D79-B407EC1DD2C2}" keepAlive="1" name="クエリ - Table001 (Page 1) (20)" description="ブック内の 'Table001 (Page 1) (20)' クエリへの接続です。" type="5" refreshedVersion="0" background="1" saveData="1">
    <dbPr connection="Provider=Microsoft.Mashup.OleDb.1;Data Source=$Workbook$;Location=&quot;Table001 (Page 1) (20)&quot;;Extended Properties=&quot;&quot;" command="SELECT * FROM [Table001 (Page 1) (20)]"/>
  </connection>
  <connection id="18" xr16:uid="{386B8776-A5FA-45A8-AE46-4EE3CBD760EA}" keepAlive="1" name="クエリ - Table001 (Page 1) (21)" description="ブック内の 'Table001 (Page 1) (21)' クエリへの接続です。" type="5" refreshedVersion="0" background="1" saveData="1">
    <dbPr connection="Provider=Microsoft.Mashup.OleDb.1;Data Source=$Workbook$;Location=&quot;Table001 (Page 1) (21)&quot;;Extended Properties=&quot;&quot;" command="SELECT * FROM [Table001 (Page 1) (21)]"/>
  </connection>
  <connection id="19" xr16:uid="{74F76197-A901-4F19-93D7-F8CEE2C455D0}" keepAlive="1" name="クエリ - Table001 (Page 1) (22)" description="ブック内の 'Table001 (Page 1) (22)' クエリへの接続です。" type="5" refreshedVersion="0" background="1" saveData="1">
    <dbPr connection="Provider=Microsoft.Mashup.OleDb.1;Data Source=$Workbook$;Location=&quot;Table001 (Page 1) (22)&quot;;Extended Properties=&quot;&quot;" command="SELECT * FROM [Table001 (Page 1) (22)]"/>
  </connection>
  <connection id="20" xr16:uid="{2100122E-3732-4C1D-B7EA-90C5556CBEDB}" keepAlive="1" name="クエリ - Table001 (Page 1) (23)" description="ブック内の 'Table001 (Page 1) (23)' クエリへの接続です。" type="5" refreshedVersion="8" background="1" saveData="1">
    <dbPr connection="Provider=Microsoft.Mashup.OleDb.1;Data Source=$Workbook$;Location=&quot;Table001 (Page 1) (23)&quot;;Extended Properties=&quot;&quot;" command="SELECT * FROM [Table001 (Page 1) (23)]"/>
  </connection>
  <connection id="21" xr16:uid="{69024358-29FC-442B-AE8C-09E40EA001F0}" keepAlive="1" name="クエリ - Table001 (Page 1) (24)" description="ブック内の 'Table001 (Page 1) (24)' クエリへの接続です。" type="5" refreshedVersion="0" background="1" saveData="1">
    <dbPr connection="Provider=Microsoft.Mashup.OleDb.1;Data Source=$Workbook$;Location=&quot;Table001 (Page 1) (24)&quot;;Extended Properties=&quot;&quot;" command="SELECT * FROM [Table001 (Page 1) (24)]"/>
  </connection>
  <connection id="22" xr16:uid="{18B9D758-FC56-455A-8186-E420423CC913}" keepAlive="1" name="クエリ - Table001 (Page 1) (25)" description="ブック内の 'Table001 (Page 1) (25)' クエリへの接続です。" type="5" refreshedVersion="0" background="1" saveData="1">
    <dbPr connection="Provider=Microsoft.Mashup.OleDb.1;Data Source=$Workbook$;Location=&quot;Table001 (Page 1) (25)&quot;;Extended Properties=&quot;&quot;" command="SELECT * FROM [Table001 (Page 1) (25)]"/>
  </connection>
  <connection id="23" xr16:uid="{33031438-3FF7-44CB-B6DE-F2394480ED37}" keepAlive="1" name="クエリ - Table001 (Page 1) (3)" description="ブック内の 'Table001 (Page 1) (3)' クエリへの接続です。" type="5" refreshedVersion="0" background="1">
    <dbPr connection="Provider=Microsoft.Mashup.OleDb.1;Data Source=$Workbook$;Location=&quot;Table001 (Page 1) (3)&quot;;Extended Properties=&quot;&quot;" command="SELECT * FROM [Table001 (Page 1) (3)]"/>
  </connection>
  <connection id="24" xr16:uid="{DEDEBA5E-6C55-4EEA-8C41-92DCA4B69D27}" keepAlive="1" name="クエリ - Table001 (Page 1) (4)" description="ブック内の 'Table001 (Page 1) (4)' クエリへの接続です。" type="5" refreshedVersion="0" background="1">
    <dbPr connection="Provider=Microsoft.Mashup.OleDb.1;Data Source=$Workbook$;Location=&quot;Table001 (Page 1) (4)&quot;;Extended Properties=&quot;&quot;" command="SELECT * FROM [Table001 (Page 1) (4)]"/>
  </connection>
  <connection id="25" xr16:uid="{04C4F5C1-04BA-45CB-9813-038D1C7FE9F2}" keepAlive="1" name="クエリ - Table001 (Page 1) (5)" description="ブック内の 'Table001 (Page 1) (5)' クエリへの接続です。" type="5" refreshedVersion="0" background="1">
    <dbPr connection="Provider=Microsoft.Mashup.OleDb.1;Data Source=$Workbook$;Location=&quot;Table001 (Page 1) (5)&quot;;Extended Properties=&quot;&quot;" command="SELECT * FROM [Table001 (Page 1) (5)]"/>
  </connection>
  <connection id="26" xr16:uid="{E4ECBF99-7D70-4496-9041-CB0E91A2B816}" keepAlive="1" name="クエリ - Table001 (Page 1) (6)" description="ブック内の 'Table001 (Page 1) (6)' クエリへの接続です。" type="5" refreshedVersion="0" background="1">
    <dbPr connection="Provider=Microsoft.Mashup.OleDb.1;Data Source=$Workbook$;Location=&quot;Table001 (Page 1) (6)&quot;;Extended Properties=&quot;&quot;" command="SELECT * FROM [Table001 (Page 1) (6)]"/>
  </connection>
  <connection id="27" xr16:uid="{01A1255B-262E-42A0-9FD2-98E28A373333}" keepAlive="1" name="クエリ - Table001 (Page 1) (7)" description="ブック内の 'Table001 (Page 1) (7)' クエリへの接続です。" type="5" refreshedVersion="0" background="1">
    <dbPr connection="Provider=Microsoft.Mashup.OleDb.1;Data Source=$Workbook$;Location=&quot;Table001 (Page 1) (7)&quot;;Extended Properties=&quot;&quot;" command="SELECT * FROM [Table001 (Page 1) (7)]"/>
  </connection>
  <connection id="28" xr16:uid="{7BDD5899-AC6D-49DA-ADEE-BD3AB5CC73FD}" keepAlive="1" name="クエリ - Table001 (Page 1) (8)" description="ブック内の 'Table001 (Page 1) (8)' クエリへの接続です。" type="5" refreshedVersion="0" background="1">
    <dbPr connection="Provider=Microsoft.Mashup.OleDb.1;Data Source=$Workbook$;Location=&quot;Table001 (Page 1) (8)&quot;;Extended Properties=&quot;&quot;" command="SELECT * FROM [Table001 (Page 1) (8)]"/>
  </connection>
  <connection id="29" xr16:uid="{064911CA-1480-4F1B-A630-917E8237FA47}" keepAlive="1" name="クエリ - Table001 (Page 1) (9)" description="ブック内の 'Table001 (Page 1) (9)' クエリへの接続です。" type="5" refreshedVersion="0" background="1">
    <dbPr connection="Provider=Microsoft.Mashup.OleDb.1;Data Source=$Workbook$;Location=&quot;Table001 (Page 1) (9)&quot;;Extended Properties=&quot;&quot;" command="SELECT * FROM [Table001 (Page 1) (9)]"/>
  </connection>
  <connection id="30" xr16:uid="{B3348495-CDD9-471E-B947-43ADD878C4E1}" keepAlive="1" name="クエリ - Table001 (Page 1-2)" description="ブック内の 'Table001 (Page 1-2)' クエリへの接続です。" type="5" refreshedVersion="0" background="1" saveData="1">
    <dbPr connection="Provider=Microsoft.Mashup.OleDb.1;Data Source=$Workbook$;Location=&quot;Table001 (Page 1-2)&quot;;Extended Properties=&quot;&quot;" command="SELECT * FROM [Table001 (Page 1-2)]"/>
  </connection>
  <connection id="31" xr16:uid="{74C209EA-6BAE-42D4-928A-B25187716E8F}" keepAlive="1" name="クエリ - Table002 (Page 1)" description="ブック内の 'Table002 (Page 1)' クエリへの接続です。" type="5" refreshedVersion="0" background="1">
    <dbPr connection="Provider=Microsoft.Mashup.OleDb.1;Data Source=$Workbook$;Location=&quot;Table002 (Page 1)&quot;;Extended Properties=&quot;&quot;" command="SELECT * FROM [Table002 (Page 1)]"/>
  </connection>
  <connection id="32" xr16:uid="{419D71E8-762B-4B1B-B0B8-4F15BBF655B6}" keepAlive="1" name="クエリ - Table002 (Page 1) (10)" description="ブック内の 'Table002 (Page 1) (10)' クエリへの接続です。" type="5" refreshedVersion="0" background="1" saveData="1">
    <dbPr connection="Provider=Microsoft.Mashup.OleDb.1;Data Source=$Workbook$;Location=&quot;Table002 (Page 1) (10)&quot;;Extended Properties=&quot;&quot;" command="SELECT * FROM [Table002 (Page 1) (10)]"/>
  </connection>
  <connection id="33" xr16:uid="{CFC5A854-84EC-4978-BAD5-127D6790BC24}" keepAlive="1" name="クエリ - Table002 (Page 1) (11)" description="ブック内の 'Table002 (Page 1) (11)' クエリへの接続です。" type="5" refreshedVersion="0" background="1" saveData="1">
    <dbPr connection="Provider=Microsoft.Mashup.OleDb.1;Data Source=$Workbook$;Location=&quot;Table002 (Page 1) (11)&quot;;Extended Properties=&quot;&quot;" command="SELECT * FROM [Table002 (Page 1) (11)]"/>
  </connection>
  <connection id="34" xr16:uid="{00094A22-FD1D-4691-9317-5905B0E38D4C}" keepAlive="1" name="クエリ - Table002 (Page 1) (2)" description="ブック内の 'Table002 (Page 1) (2)' クエリへの接続です。" type="5" refreshedVersion="0" background="1">
    <dbPr connection="Provider=Microsoft.Mashup.OleDb.1;Data Source=$Workbook$;Location=&quot;Table002 (Page 1) (2)&quot;;Extended Properties=&quot;&quot;" command="SELECT * FROM [Table002 (Page 1) (2)]"/>
  </connection>
  <connection id="35" xr16:uid="{0E6CAA78-2BF2-46ED-BE5B-B7711DE587E3}" keepAlive="1" name="クエリ - Table002 (Page 1) (3)" description="ブック内の 'Table002 (Page 1) (3)' クエリへの接続です。" type="5" refreshedVersion="0" background="1">
    <dbPr connection="Provider=Microsoft.Mashup.OleDb.1;Data Source=$Workbook$;Location=&quot;Table002 (Page 1) (3)&quot;;Extended Properties=&quot;&quot;" command="SELECT * FROM [Table002 (Page 1) (3)]"/>
  </connection>
  <connection id="36" xr16:uid="{DC389808-C558-4F94-870C-6EB68937635F}" keepAlive="1" name="クエリ - Table002 (Page 1) (4)" description="ブック内の 'Table002 (Page 1) (4)' クエリへの接続です。" type="5" refreshedVersion="0" background="1">
    <dbPr connection="Provider=Microsoft.Mashup.OleDb.1;Data Source=$Workbook$;Location=&quot;Table002 (Page 1) (4)&quot;;Extended Properties=&quot;&quot;" command="SELECT * FROM [Table002 (Page 1) (4)]"/>
  </connection>
  <connection id="37" xr16:uid="{D8C60960-BFF2-4BAD-BF8F-0B0E1EC2A5C4}" keepAlive="1" name="クエリ - Table002 (Page 1) (5)" description="ブック内の 'Table002 (Page 1) (5)' クエリへの接続です。" type="5" refreshedVersion="0" background="1">
    <dbPr connection="Provider=Microsoft.Mashup.OleDb.1;Data Source=$Workbook$;Location=&quot;Table002 (Page 1) (5)&quot;;Extended Properties=&quot;&quot;" command="SELECT * FROM [Table002 (Page 1) (5)]"/>
  </connection>
  <connection id="38" xr16:uid="{3831E227-F77D-4B61-9B2A-6DB6957BA280}" keepAlive="1" name="クエリ - Table002 (Page 1) (6)" description="ブック内の 'Table002 (Page 1) (6)' クエリへの接続です。" type="5" refreshedVersion="0" background="1" saveData="1">
    <dbPr connection="Provider=Microsoft.Mashup.OleDb.1;Data Source=$Workbook$;Location=&quot;Table002 (Page 1) (6)&quot;;Extended Properties=&quot;&quot;" command="SELECT * FROM [Table002 (Page 1) (6)]"/>
  </connection>
  <connection id="39" xr16:uid="{C13AC18B-89CE-487F-85C5-19ED2754F17C}" keepAlive="1" name="クエリ - Table002 (Page 1) (7)" description="ブック内の 'Table002 (Page 1) (7)' クエリへの接続です。" type="5" refreshedVersion="0" background="1" saveData="1">
    <dbPr connection="Provider=Microsoft.Mashup.OleDb.1;Data Source=$Workbook$;Location=&quot;Table002 (Page 1) (7)&quot;;Extended Properties=&quot;&quot;" command="SELECT * FROM [Table002 (Page 1) (7)]"/>
  </connection>
  <connection id="40" xr16:uid="{C619D9AF-2F3B-45DE-83FB-84788D8A0BB1}" keepAlive="1" name="クエリ - Table002 (Page 1) (8)" description="ブック内の 'Table002 (Page 1) (8)' クエリへの接続です。" type="5" refreshedVersion="0" background="1" saveData="1">
    <dbPr connection="Provider=Microsoft.Mashup.OleDb.1;Data Source=$Workbook$;Location=&quot;Table002 (Page 1) (8)&quot;;Extended Properties=&quot;&quot;" command="SELECT * FROM [Table002 (Page 1) (8)]"/>
  </connection>
  <connection id="41" xr16:uid="{38000A8F-D8F3-4B24-98AE-986AE95A8A99}" keepAlive="1" name="クエリ - Table002 (Page 1) (9)" description="ブック内の 'Table002 (Page 1) (9)' クエリへの接続です。" type="5" refreshedVersion="8" background="1" saveData="1">
    <dbPr connection="Provider=Microsoft.Mashup.OleDb.1;Data Source=$Workbook$;Location=&quot;Table002 (Page 1) (9)&quot;;Extended Properties=&quot;&quot;" command="SELECT * FROM [Table002 (Page 1) (9)]"/>
  </connection>
  <connection id="42" xr16:uid="{4AC89455-88E6-4544-960A-DE01EF96DA95}" keepAlive="1" name="クエリ - Table002 (Page 2)" description="ブック内の 'Table002 (Page 2)' クエリへの接続です。" type="5" refreshedVersion="0" background="1">
    <dbPr connection="Provider=Microsoft.Mashup.OleDb.1;Data Source=$Workbook$;Location=&quot;Table002 (Page 2)&quot;;Extended Properties=&quot;&quot;" command="SELECT * FROM [Table002 (Page 2)]"/>
  </connection>
  <connection id="43" xr16:uid="{F1389531-4B28-4AE7-BE6F-5044D952AFC7}" keepAlive="1" name="クエリ - Table002 (Page 2) (2)" description="ブック内の 'Table002 (Page 2) (2)' クエリへの接続です。" type="5" refreshedVersion="0" background="1">
    <dbPr connection="Provider=Microsoft.Mashup.OleDb.1;Data Source=$Workbook$;Location=&quot;Table002 (Page 2) (2)&quot;;Extended Properties=&quot;&quot;" command="SELECT * FROM [Table002 (Page 2) (2)]"/>
  </connection>
  <connection id="44" xr16:uid="{163CD10A-78EE-42D2-B999-C095B67C701D}" keepAlive="1" name="クエリ - Table002 (Page 2) (3)" description="ブック内の 'Table002 (Page 2) (3)' クエリへの接続です。" type="5" refreshedVersion="0" background="1" saveData="1">
    <dbPr connection="Provider=Microsoft.Mashup.OleDb.1;Data Source=$Workbook$;Location=&quot;Table002 (Page 2) (3)&quot;;Extended Properties=&quot;&quot;" command="SELECT * FROM [Table002 (Page 2) (3)]"/>
  </connection>
  <connection id="45" xr16:uid="{7B7357D8-A788-4894-B616-E4E6E62AB1D7}" keepAlive="1" name="クエリ - Table002 (Page 2-4)" description="ブック内の 'Table002 (Page 2-4)' クエリへの接続です。" type="5" refreshedVersion="0" background="1">
    <dbPr connection="Provider=Microsoft.Mashup.OleDb.1;Data Source=$Workbook$;Location=&quot;Table002 (Page 2-4)&quot;;Extended Properties=&quot;&quot;" command="SELECT * FROM [Table002 (Page 2-4)]"/>
  </connection>
  <connection id="46" xr16:uid="{3AC0DD0F-579F-446A-B024-9E99F6CAED34}" keepAlive="1" name="クエリ - Table002 (Page 3)" description="ブック内の 'Table002 (Page 3)' クエリへの接続です。" type="5" refreshedVersion="0" background="1" saveData="1">
    <dbPr connection="Provider=Microsoft.Mashup.OleDb.1;Data Source=$Workbook$;Location=&quot;Table002 (Page 3)&quot;;Extended Properties=&quot;&quot;" command="SELECT * FROM [Table002 (Page 3)]"/>
  </connection>
  <connection id="47" xr16:uid="{FF926990-2108-4D28-9EE3-DE6E40702703}" keepAlive="1" name="クエリ - Table003 (Page 1)" description="ブック内の 'Table003 (Page 1)' クエリへの接続です。" type="5" refreshedVersion="0" background="1">
    <dbPr connection="Provider=Microsoft.Mashup.OleDb.1;Data Source=$Workbook$;Location=&quot;Table003 (Page 1)&quot;;Extended Properties=&quot;&quot;" command="SELECT * FROM [Table003 (Page 1)]"/>
  </connection>
  <connection id="48" xr16:uid="{90B6CA6D-D9A2-4144-8EAD-79BE31766365}" keepAlive="1" name="クエリ - Table003 (Page 1) (2)" description="ブック内の 'Table003 (Page 1) (2)' クエリへの接続です。" type="5" refreshedVersion="0" background="1">
    <dbPr connection="Provider=Microsoft.Mashup.OleDb.1;Data Source=$Workbook$;Location=&quot;Table003 (Page 1) (2)&quot;;Extended Properties=&quot;&quot;" command="SELECT * FROM [Table003 (Page 1) (2)]"/>
  </connection>
  <connection id="49" xr16:uid="{6012BD0D-E762-46D8-98E3-D743DDB464DF}" keepAlive="1" name="クエリ - Table003 (Page 1) (3)" description="ブック内の 'Table003 (Page 1) (3)' クエリへの接続です。" type="5" refreshedVersion="0" background="1">
    <dbPr connection="Provider=Microsoft.Mashup.OleDb.1;Data Source=$Workbook$;Location=&quot;Table003 (Page 1) (3)&quot;;Extended Properties=&quot;&quot;" command="SELECT * FROM [Table003 (Page 1) (3)]"/>
  </connection>
  <connection id="50" xr16:uid="{D68ADF8A-D6B1-4DBC-80D1-67186FD82E6B}" keepAlive="1" name="クエリ - Table003 (Page 1) (4)" description="ブック内の 'Table003 (Page 1) (4)' クエリへの接続です。" type="5" refreshedVersion="0" background="1">
    <dbPr connection="Provider=Microsoft.Mashup.OleDb.1;Data Source=$Workbook$;Location=&quot;Table003 (Page 1) (4)&quot;;Extended Properties=&quot;&quot;" command="SELECT * FROM [Table003 (Page 1) (4)]"/>
  </connection>
  <connection id="51" xr16:uid="{8B08E890-6448-4426-B5F7-759109ACFC1D}" keepAlive="1" name="クエリ - Table003 (Page 1) (5)" description="ブック内の 'Table003 (Page 1) (5)' クエリへの接続です。" type="5" refreshedVersion="0" background="1" saveData="1">
    <dbPr connection="Provider=Microsoft.Mashup.OleDb.1;Data Source=$Workbook$;Location=&quot;Table003 (Page 1) (5)&quot;;Extended Properties=&quot;&quot;" command="SELECT * FROM [Table003 (Page 1) (5)]"/>
  </connection>
  <connection id="52" xr16:uid="{8D152D76-87A6-4928-8042-0FF7AAF46DD1}" keepAlive="1" name="クエリ - Table003 (Page 1) (6)" description="ブック内の 'Table003 (Page 1) (6)' クエリへの接続です。" type="5" refreshedVersion="0" background="1" saveData="1">
    <dbPr connection="Provider=Microsoft.Mashup.OleDb.1;Data Source=$Workbook$;Location=&quot;Table003 (Page 1) (6)&quot;;Extended Properties=&quot;&quot;" command="SELECT * FROM [Table003 (Page 1) (6)]"/>
  </connection>
  <connection id="53" xr16:uid="{AE90A534-8B5F-4DF0-944A-6F3765495390}" keepAlive="1" name="クエリ - Table003 (Page 1) (7)" description="ブック内の 'Table003 (Page 1) (7)' クエリへの接続です。" type="5" refreshedVersion="0" background="1" saveData="1">
    <dbPr connection="Provider=Microsoft.Mashup.OleDb.1;Data Source=$Workbook$;Location=&quot;Table003 (Page 1) (7)&quot;;Extended Properties=&quot;&quot;" command="SELECT * FROM [Table003 (Page 1) (7)]"/>
  </connection>
  <connection id="54" xr16:uid="{BF6AC845-B981-49C2-8137-D57068F2FD38}" keepAlive="1" name="クエリ - Table003 (Page 3)" description="ブック内の 'Table003 (Page 3)' クエリへの接続です。" type="5" refreshedVersion="0" background="1">
    <dbPr connection="Provider=Microsoft.Mashup.OleDb.1;Data Source=$Workbook$;Location=&quot;Table003 (Page 3)&quot;;Extended Properties=&quot;&quot;" command="SELECT * FROM [Table003 (Page 3)]"/>
  </connection>
  <connection id="55" xr16:uid="{9061AE0B-EA0E-491A-B63E-73EACDCB7D92}" keepAlive="1" name="クエリ - Table003 (Page 4)" description="ブック内の 'Table003 (Page 4)' クエリへの接続です。" type="5" refreshedVersion="0" background="1" saveData="1">
    <dbPr connection="Provider=Microsoft.Mashup.OleDb.1;Data Source=$Workbook$;Location=&quot;Table003 (Page 4)&quot;;Extended Properties=&quot;&quot;" command="SELECT * FROM [Table003 (Page 4)]"/>
  </connection>
  <connection id="56" xr16:uid="{3E8BA5F0-6DAF-4FFE-A6C6-E4B13B870960}" keepAlive="1" name="クエリ - Table004 (Page 1)" description="ブック内の 'Table004 (Page 1)' クエリへの接続です。" type="5" refreshedVersion="0" background="1">
    <dbPr connection="Provider=Microsoft.Mashup.OleDb.1;Data Source=$Workbook$;Location=&quot;Table004 (Page 1)&quot;;Extended Properties=&quot;&quot;" command="SELECT * FROM [Table004 (Page 1)]"/>
  </connection>
  <connection id="57" xr16:uid="{727865E5-CE4D-4576-B67F-DB7935795720}" keepAlive="1" name="クエリ - Table004 (Page 1) (2)" description="ブック内の 'Table004 (Page 1) (2)' クエリへの接続です。" type="5" refreshedVersion="0" background="1" saveData="1">
    <dbPr connection="Provider=Microsoft.Mashup.OleDb.1;Data Source=$Workbook$;Location=&quot;Table004 (Page 1) (2)&quot;;Extended Properties=&quot;&quot;" command="SELECT * FROM [Table004 (Page 1) (2)]"/>
  </connection>
  <connection id="58" xr16:uid="{18CC7889-6D01-4616-8591-B75FDB21D134}" keepAlive="1" name="クエリ - Table004 (Page 1) (3)" description="ブック内の 'Table004 (Page 1) (3)' クエリへの接続です。" type="5" refreshedVersion="8" background="1" saveData="1">
    <dbPr connection="Provider=Microsoft.Mashup.OleDb.1;Data Source=$Workbook$;Location=&quot;Table004 (Page 1) (3)&quot;;Extended Properties=&quot;&quot;" command="SELECT * FROM [Table004 (Page 1) (3)]"/>
  </connection>
  <connection id="59" xr16:uid="{D3E65FA2-B1F0-4702-B2CA-6387CC5135A1}" keepAlive="1" name="クエリ - Table004 (Page 4)" description="ブック内の 'Table004 (Page 4)' クエリへの接続です。" type="5" refreshedVersion="0" background="1">
    <dbPr connection="Provider=Microsoft.Mashup.OleDb.1;Data Source=$Workbook$;Location=&quot;Table004 (Page 4)&quot;;Extended Properties=&quot;&quot;" command="SELECT * FROM [Table004 (Page 4)]"/>
  </connection>
  <connection id="60" xr16:uid="{1677C19F-F6B0-4CA3-BFD7-8FAE8838092B}" keepAlive="1" name="クエリ - Table004 (Page 5)" description="ブック内の 'Table004 (Page 5)' クエリへの接続です。" type="5" refreshedVersion="0" background="1" saveData="1">
    <dbPr connection="Provider=Microsoft.Mashup.OleDb.1;Data Source=$Workbook$;Location=&quot;Table004 (Page 5)&quot;;Extended Properties=&quot;&quot;" command="SELECT * FROM [Table004 (Page 5)]"/>
  </connection>
  <connection id="61" xr16:uid="{FDF33AC2-11C8-42E1-B2A4-B78B198E3197}" keepAlive="1" name="クエリ - Table005 (Page 1)" description="ブック内の 'Table005 (Page 1)' クエリへの接続です。" type="5" refreshedVersion="0" background="1" saveData="1">
    <dbPr connection="Provider=Microsoft.Mashup.OleDb.1;Data Source=$Workbook$;Location=&quot;Table005 (Page 1)&quot;;Extended Properties=&quot;&quot;" command="SELECT * FROM [Table005 (Page 1)]"/>
  </connection>
  <connection id="62" xr16:uid="{53E4A790-0DF1-4D04-9EA6-69E248EB6A08}" keepAlive="1" name="クエリ - Table005 (Page 5)" description="ブック内の 'Table005 (Page 5)' クエリへの接続です。" type="5" refreshedVersion="0" background="1">
    <dbPr connection="Provider=Microsoft.Mashup.OleDb.1;Data Source=$Workbook$;Location=&quot;Table005 (Page 5)&quot;;Extended Properties=&quot;&quot;" command="SELECT * FROM [Table005 (Page 5)]"/>
  </connection>
  <connection id="63" xr16:uid="{DB1F5887-3F3C-4A48-8A0D-69DF5BE8A843}" keepAlive="1" name="クエリ - Table005 (Page 5-8)" description="ブック内の 'Table005 (Page 5-8)' クエリへの接続です。" type="5" refreshedVersion="0" background="1" saveData="1">
    <dbPr connection="Provider=Microsoft.Mashup.OleDb.1;Data Source=$Workbook$;Location=&quot;Table005 (Page 5-8)&quot;;Extended Properties=&quot;&quot;" command="SELECT * FROM [Table005 (Page 5-8)]"/>
  </connection>
  <connection id="64" xr16:uid="{4E2B74DF-6F76-4802-971B-021DCE26DCA1}" keepAlive="1" name="クエリ - Table006 (Page 1)" description="ブック内の 'Table006 (Page 1)' クエリへの接続です。" type="5" refreshedVersion="0" background="1">
    <dbPr connection="Provider=Microsoft.Mashup.OleDb.1;Data Source=$Workbook$;Location=&quot;Table006 (Page 1)&quot;;Extended Properties=&quot;&quot;" command="SELECT * FROM [Table006 (Page 1)]"/>
  </connection>
  <connection id="65" xr16:uid="{EE7A92E0-1DBC-489D-BBAF-19D881C8BE4D}" keepAlive="1" name="クエリ - Table006 (Page 1) (2)" description="ブック内の 'Table006 (Page 1) (2)' クエリへの接続です。" type="5" refreshedVersion="0" background="1" saveData="1">
    <dbPr connection="Provider=Microsoft.Mashup.OleDb.1;Data Source=$Workbook$;Location=&quot;Table006 (Page 1) (2)&quot;;Extended Properties=&quot;&quot;" command="SELECT * FROM [Table006 (Page 1) (2)]"/>
  </connection>
  <connection id="66" xr16:uid="{C425BBCF-4F8A-4164-B9C9-BD8289878899}" keepAlive="1" name="クエリ - Table006 (Page 6-7)" description="ブック内の 'Table006 (Page 6-7)' クエリへの接続です。" type="5" refreshedVersion="0" background="1">
    <dbPr connection="Provider=Microsoft.Mashup.OleDb.1;Data Source=$Workbook$;Location=&quot;Table006 (Page 6-7)&quot;;Extended Properties=&quot;&quot;" command="SELECT * FROM [Table006 (Page 6-7)]"/>
  </connection>
  <connection id="67" xr16:uid="{5A17C1B8-8911-44E3-805D-ADA1A9FBBCB0}" keepAlive="1" name="クエリ - Table006 (Page 8-9)" description="ブック内の 'Table006 (Page 8-9)' クエリへの接続です。" type="5" refreshedVersion="0" background="1" saveData="1">
    <dbPr connection="Provider=Microsoft.Mashup.OleDb.1;Data Source=$Workbook$;Location=&quot;Table006 (Page 8-9)&quot;;Extended Properties=&quot;&quot;" command="SELECT * FROM [Table006 (Page 8-9)]"/>
  </connection>
  <connection id="68" xr16:uid="{4793DA9A-EF18-4583-804A-81BB1EEA98E9}" keepAlive="1" name="クエリ - Table007 (Page 8)" description="ブック内の 'Table007 (Page 8)' クエリへの接続です。" type="5" refreshedVersion="0" background="1">
    <dbPr connection="Provider=Microsoft.Mashup.OleDb.1;Data Source=$Workbook$;Location=&quot;Table007 (Page 8)&quot;;Extended Properties=&quot;&quot;" command="SELECT * FROM [Table007 (Page 8)]"/>
  </connection>
  <connection id="69" xr16:uid="{EA63C011-82B6-4521-A070-8A440AB3D010}" keepAlive="1" name="クエリ - Table008 (Page 9)" description="ブック内の 'Table008 (Page 9)' クエリへの接続です。" type="5" refreshedVersion="0" background="1">
    <dbPr connection="Provider=Microsoft.Mashup.OleDb.1;Data Source=$Workbook$;Location=&quot;Table008 (Page 9)&quot;;Extended Properties=&quot;&quot;" command="SELECT * FROM [Table008 (Page 9)]"/>
  </connection>
  <connection id="70" xr16:uid="{9162C81E-A841-4538-9128-263918A4079A}" keepAlive="1" name="クエリ - Table009 (Page 10)" description="ブック内の 'Table009 (Page 10)' クエリへの接続です。" type="5" refreshedVersion="0" background="1">
    <dbPr connection="Provider=Microsoft.Mashup.OleDb.1;Data Source=$Workbook$;Location=&quot;Table009 (Page 10)&quot;;Extended Properties=&quot;&quot;" command="SELECT * FROM [Table009 (Page 10)]"/>
  </connection>
  <connection id="71" xr16:uid="{267886DC-6B31-482C-BAD3-4EC98BE8B9BB}" keepAlive="1" name="クエリ - Table010 (Page 11)" description="ブック内の 'Table010 (Page 11)' クエリへの接続です。" type="5" refreshedVersion="0" background="1">
    <dbPr connection="Provider=Microsoft.Mashup.OleDb.1;Data Source=$Workbook$;Location=&quot;Table010 (Page 11)&quot;;Extended Properties=&quot;&quot;" command="SELECT * FROM [Table010 (Page 11)]"/>
  </connection>
</connections>
</file>

<file path=xl/sharedStrings.xml><?xml version="1.0" encoding="utf-8"?>
<sst xmlns="http://schemas.openxmlformats.org/spreadsheetml/2006/main" count="117" uniqueCount="83">
  <si>
    <t>進学者</t>
  </si>
  <si>
    <t>就職者</t>
  </si>
  <si>
    <t>その他</t>
  </si>
  <si>
    <t>小計(進学者)</t>
    <phoneticPr fontId="1"/>
  </si>
  <si>
    <t>その他の企業等</t>
  </si>
  <si>
    <t>小計(就職者)</t>
    <phoneticPr fontId="1"/>
  </si>
  <si>
    <t>臨床研修医</t>
  </si>
  <si>
    <t>（令和8年5月1日現在）</t>
    <phoneticPr fontId="1"/>
  </si>
  <si>
    <t>〈備考〉1．（　）内は女子で内数</t>
    <phoneticPr fontId="1"/>
  </si>
  <si>
    <t>大学院修了者の修了後の状況</t>
    <phoneticPr fontId="1"/>
  </si>
  <si>
    <t>令和７年度修了者</t>
    <phoneticPr fontId="1"/>
  </si>
  <si>
    <t>左記のうち満期退学者</t>
  </si>
  <si>
    <t>合計</t>
    <rPh sb="0" eb="2">
      <t>ゴウケイ</t>
    </rPh>
    <phoneticPr fontId="1"/>
  </si>
  <si>
    <t>大学院研究科</t>
  </si>
  <si>
    <t>他の学部等への進学</t>
  </si>
  <si>
    <t>専修学校・外国の学校等入学者</t>
    <phoneticPr fontId="1"/>
  </si>
  <si>
    <t>Ａ</t>
    <phoneticPr fontId="1"/>
  </si>
  <si>
    <t>Ｂ</t>
    <phoneticPr fontId="1"/>
  </si>
  <si>
    <t>Ｃ</t>
    <phoneticPr fontId="1"/>
  </si>
  <si>
    <t>Ｄ</t>
    <phoneticPr fontId="1"/>
  </si>
  <si>
    <t>Ｅ</t>
  </si>
  <si>
    <t>Ｆ</t>
  </si>
  <si>
    <t>Ｇ</t>
  </si>
  <si>
    <t>Ｈ</t>
  </si>
  <si>
    <t>Ｉ</t>
  </si>
  <si>
    <t>Ｊ</t>
  </si>
  <si>
    <t>Ｋ</t>
  </si>
  <si>
    <t>Ｌ</t>
  </si>
  <si>
    <t>Ｍ</t>
  </si>
  <si>
    <t>Ｎ</t>
  </si>
  <si>
    <t>Ｏ</t>
  </si>
  <si>
    <t>Ｐ</t>
  </si>
  <si>
    <t>Ｑ</t>
  </si>
  <si>
    <t>Ｒ</t>
  </si>
  <si>
    <t>Ｓ</t>
  </si>
  <si>
    <t>漁業</t>
    <phoneticPr fontId="1"/>
  </si>
  <si>
    <t>建設業</t>
    <phoneticPr fontId="1"/>
  </si>
  <si>
    <t>製造業</t>
    <phoneticPr fontId="1"/>
  </si>
  <si>
    <t>電気・ガス・熱供給・水道業</t>
    <phoneticPr fontId="1"/>
  </si>
  <si>
    <t>情報通信業</t>
    <phoneticPr fontId="1"/>
  </si>
  <si>
    <t>卸売業・小売業</t>
    <phoneticPr fontId="1"/>
  </si>
  <si>
    <t>金融業・保険業</t>
    <phoneticPr fontId="1"/>
  </si>
  <si>
    <t>教育・学習支援業</t>
    <phoneticPr fontId="1"/>
  </si>
  <si>
    <t>公務</t>
    <phoneticPr fontId="1"/>
  </si>
  <si>
    <t>人文社会系研究科</t>
    <phoneticPr fontId="1"/>
  </si>
  <si>
    <t>修</t>
  </si>
  <si>
    <t>博</t>
  </si>
  <si>
    <t>教育学研究科</t>
    <phoneticPr fontId="1"/>
  </si>
  <si>
    <t>法学政治学研究科</t>
    <phoneticPr fontId="1"/>
  </si>
  <si>
    <t>専</t>
  </si>
  <si>
    <t>経済学研究科</t>
    <phoneticPr fontId="1"/>
  </si>
  <si>
    <t>総合文化研究科</t>
    <phoneticPr fontId="1"/>
  </si>
  <si>
    <t>理学系研究科</t>
    <phoneticPr fontId="1"/>
  </si>
  <si>
    <t>工学系研究科</t>
    <phoneticPr fontId="1"/>
  </si>
  <si>
    <t>農学生命科学研究科</t>
    <phoneticPr fontId="1"/>
  </si>
  <si>
    <t>獣</t>
  </si>
  <si>
    <t>医学系研究科</t>
    <phoneticPr fontId="1"/>
  </si>
  <si>
    <t>医</t>
  </si>
  <si>
    <t>薬学系研究科</t>
    <phoneticPr fontId="1"/>
  </si>
  <si>
    <t>薬</t>
  </si>
  <si>
    <t>数理科学研究科</t>
    <phoneticPr fontId="1"/>
  </si>
  <si>
    <t>新領域創成科学研究科</t>
    <phoneticPr fontId="1"/>
  </si>
  <si>
    <t>情報理工学系研究科</t>
    <phoneticPr fontId="1"/>
  </si>
  <si>
    <t>学際情報学府</t>
    <phoneticPr fontId="1"/>
  </si>
  <si>
    <t>公共政策学教育部</t>
    <phoneticPr fontId="1"/>
  </si>
  <si>
    <t>（大学院）</t>
    <phoneticPr fontId="1"/>
  </si>
  <si>
    <t>合計</t>
  </si>
  <si>
    <t>　　　　2．「修」は修士課程、「博」は博士課程及び「専」は専門職学位課程を示す。</t>
  </si>
  <si>
    <t>　　　　3．農学生命科学研究科のうち、「博」は博士後期課程を、「獣」は獣医学博士課程を示す。</t>
  </si>
  <si>
    <t>　　　　4．医学系研究科のうち、「博」は博士後期課程を、「医」は医学博士課程を示す。</t>
  </si>
  <si>
    <t>　　　　5．薬学系研究科のうち、「博」は博士後期課程を、「薬」は薬学博士課程を示す。</t>
  </si>
  <si>
    <t>　　　　6．修了者数には、退学後に論文を提出して学位を授与された者と満期退学者を含む。</t>
    <phoneticPr fontId="1"/>
  </si>
  <si>
    <t>　　　　7．合計は延べ数であり、修了者数と一致しない場合がある。</t>
    <phoneticPr fontId="1"/>
  </si>
  <si>
    <r>
      <t>農業</t>
    </r>
    <r>
      <rPr>
        <sz val="9"/>
        <color theme="1"/>
        <rFont val="游ゴシック"/>
        <family val="3"/>
        <charset val="128"/>
        <scheme val="minor"/>
      </rPr>
      <t>、</t>
    </r>
    <r>
      <rPr>
        <sz val="9"/>
        <color theme="1"/>
        <rFont val="Noto Sans JP"/>
        <family val="3"/>
        <charset val="128"/>
      </rPr>
      <t>林業</t>
    </r>
    <phoneticPr fontId="1"/>
  </si>
  <si>
    <r>
      <t>鉱業</t>
    </r>
    <r>
      <rPr>
        <sz val="9"/>
        <color theme="1"/>
        <rFont val="游ゴシック"/>
        <family val="3"/>
        <charset val="128"/>
        <scheme val="minor"/>
      </rPr>
      <t>、</t>
    </r>
    <r>
      <rPr>
        <sz val="9"/>
        <color theme="1"/>
        <rFont val="Noto Sans JP"/>
        <family val="3"/>
        <charset val="128"/>
      </rPr>
      <t>採石業</t>
    </r>
    <r>
      <rPr>
        <sz val="9"/>
        <color theme="1"/>
        <rFont val="游ゴシック"/>
        <family val="3"/>
        <charset val="128"/>
        <scheme val="minor"/>
      </rPr>
      <t>、</t>
    </r>
    <r>
      <rPr>
        <sz val="9"/>
        <color theme="1"/>
        <rFont val="Noto Sans JP"/>
        <family val="3"/>
        <charset val="128"/>
      </rPr>
      <t>砂利採取業</t>
    </r>
    <phoneticPr fontId="1"/>
  </si>
  <si>
    <r>
      <t>運輸業</t>
    </r>
    <r>
      <rPr>
        <sz val="9"/>
        <color theme="1"/>
        <rFont val="游ゴシック"/>
        <family val="3"/>
        <charset val="128"/>
        <scheme val="minor"/>
      </rPr>
      <t>、</t>
    </r>
    <r>
      <rPr>
        <sz val="9"/>
        <color theme="1"/>
        <rFont val="Noto Sans JP"/>
        <family val="3"/>
        <charset val="128"/>
      </rPr>
      <t>郵便業</t>
    </r>
    <phoneticPr fontId="1"/>
  </si>
  <si>
    <r>
      <t>不動産業</t>
    </r>
    <r>
      <rPr>
        <sz val="9"/>
        <color theme="1"/>
        <rFont val="游ゴシック"/>
        <family val="3"/>
        <charset val="128"/>
        <scheme val="minor"/>
      </rPr>
      <t>、</t>
    </r>
    <r>
      <rPr>
        <sz val="9"/>
        <color theme="1"/>
        <rFont val="Noto Sans JP"/>
        <family val="3"/>
        <charset val="128"/>
      </rPr>
      <t>物品賃貸業</t>
    </r>
    <phoneticPr fontId="1"/>
  </si>
  <si>
    <r>
      <t>学術研究</t>
    </r>
    <r>
      <rPr>
        <sz val="9"/>
        <color theme="1"/>
        <rFont val="游ゴシック"/>
        <family val="3"/>
        <charset val="128"/>
        <scheme val="minor"/>
      </rPr>
      <t>、</t>
    </r>
    <r>
      <rPr>
        <sz val="9"/>
        <color theme="1"/>
        <rFont val="Noto Sans JP"/>
        <family val="3"/>
        <charset val="128"/>
      </rPr>
      <t>専門・技術サ</t>
    </r>
    <r>
      <rPr>
        <sz val="9"/>
        <color theme="1"/>
        <rFont val="游ゴシック"/>
        <family val="3"/>
        <charset val="128"/>
        <scheme val="minor"/>
      </rPr>
      <t>ー</t>
    </r>
    <r>
      <rPr>
        <sz val="9"/>
        <color theme="1"/>
        <rFont val="Noto Sans JP"/>
        <family val="3"/>
        <charset val="128"/>
      </rPr>
      <t>ビス業</t>
    </r>
    <phoneticPr fontId="1"/>
  </si>
  <si>
    <r>
      <t>宿泊業</t>
    </r>
    <r>
      <rPr>
        <sz val="9"/>
        <color theme="1"/>
        <rFont val="游ゴシック"/>
        <family val="3"/>
        <charset val="128"/>
        <scheme val="minor"/>
      </rPr>
      <t>、</t>
    </r>
    <r>
      <rPr>
        <sz val="9"/>
        <color theme="1"/>
        <rFont val="Noto Sans JP"/>
        <family val="3"/>
        <charset val="128"/>
      </rPr>
      <t>飲食サ</t>
    </r>
    <r>
      <rPr>
        <sz val="9"/>
        <color theme="1"/>
        <rFont val="游ゴシック"/>
        <family val="3"/>
        <charset val="128"/>
        <scheme val="minor"/>
      </rPr>
      <t>ー</t>
    </r>
    <r>
      <rPr>
        <sz val="9"/>
        <color theme="1"/>
        <rFont val="Noto Sans JP"/>
        <family val="3"/>
        <charset val="128"/>
      </rPr>
      <t>ビス業</t>
    </r>
    <phoneticPr fontId="1"/>
  </si>
  <si>
    <r>
      <t>生活関連サ</t>
    </r>
    <r>
      <rPr>
        <sz val="9"/>
        <color theme="1"/>
        <rFont val="游ゴシック"/>
        <family val="3"/>
        <charset val="128"/>
        <scheme val="minor"/>
      </rPr>
      <t>ー</t>
    </r>
    <r>
      <rPr>
        <sz val="9"/>
        <color theme="1"/>
        <rFont val="Noto Sans JP"/>
        <family val="3"/>
        <charset val="128"/>
      </rPr>
      <t>ビス業</t>
    </r>
    <phoneticPr fontId="1"/>
  </si>
  <si>
    <r>
      <t>複合サ</t>
    </r>
    <r>
      <rPr>
        <sz val="9"/>
        <color theme="1"/>
        <rFont val="游ゴシック"/>
        <family val="3"/>
        <charset val="128"/>
        <scheme val="minor"/>
      </rPr>
      <t>ー</t>
    </r>
    <r>
      <rPr>
        <sz val="9"/>
        <color theme="1"/>
        <rFont val="Noto Sans JP"/>
        <family val="3"/>
        <charset val="128"/>
      </rPr>
      <t>ビス業</t>
    </r>
    <phoneticPr fontId="1"/>
  </si>
  <si>
    <r>
      <t>サ</t>
    </r>
    <r>
      <rPr>
        <sz val="9"/>
        <color theme="1"/>
        <rFont val="游ゴシック"/>
        <family val="3"/>
        <charset val="128"/>
        <scheme val="minor"/>
      </rPr>
      <t>ー</t>
    </r>
    <r>
      <rPr>
        <sz val="9"/>
        <color theme="1"/>
        <rFont val="Noto Sans JP"/>
        <family val="3"/>
        <charset val="128"/>
      </rPr>
      <t>ビス業</t>
    </r>
    <phoneticPr fontId="1"/>
  </si>
  <si>
    <r>
      <t>医療</t>
    </r>
    <r>
      <rPr>
        <sz val="9"/>
        <color theme="1"/>
        <rFont val="游ゴシック"/>
        <family val="3"/>
        <charset val="128"/>
        <scheme val="minor"/>
      </rPr>
      <t>、</t>
    </r>
    <r>
      <rPr>
        <sz val="9"/>
        <color theme="1"/>
        <rFont val="Noto Sans JP"/>
        <family val="3"/>
        <charset val="128"/>
      </rPr>
      <t>福祉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</si>
</sst>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（&quot;0&quot;）&quot;"/>
    <numFmt numFmtId="177" formatCode="#,##0;\-#,##0;"/>
    <numFmt numFmtId="178" formatCode="\(#,##0\);\(#,##0\);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color theme="1"/>
      <name val="Noto Sans JP"/>
      <family val="3"/>
      <charset val="128"/>
    </font>
    <font>
      <b/>
      <sz val="14"/>
      <color theme="3" tint="0.499984740745262"/>
      <name val="Noto Sans JP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0"/>
      <color theme="10"/>
      <name val="Noto Sans JP"/>
      <family val="3"/>
      <charset val="128"/>
    </font>
    <font>
      <b/>
      <sz val="9"/>
      <color rgb="FFFF0000"/>
      <name val="Noto Sans JP"/>
      <family val="3"/>
      <charset val="128"/>
    </font>
    <font>
      <sz val="11"/>
      <color theme="1"/>
      <name val="游ゴシック"/>
      <family val="2"/>
      <scheme val="minor"/>
    </font>
    <font>
      <sz val="9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theme="3" tint="0.499984740745262"/>
      </bottom>
      <diagonal/>
    </border>
    <border>
      <left/>
      <right style="thin">
        <color theme="3" tint="0.499984740745262"/>
      </right>
      <top/>
      <bottom/>
      <diagonal/>
    </border>
    <border>
      <left/>
      <right style="thin">
        <color theme="3" tint="0.499984740745262"/>
      </right>
      <top style="medium">
        <color theme="3" tint="0.499984740745262"/>
      </top>
      <bottom/>
      <diagonal/>
    </border>
    <border>
      <left/>
      <right style="thin">
        <color theme="3" tint="0.499984740745262"/>
      </right>
      <top/>
      <bottom style="medium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/>
      <bottom/>
      <diagonal/>
    </border>
    <border>
      <left style="thin">
        <color theme="3" tint="0.499984740745262"/>
      </left>
      <right style="thin">
        <color theme="3" tint="0.499984740745262"/>
      </right>
      <top/>
      <bottom style="medium">
        <color theme="3" tint="0.499984740745262"/>
      </bottom>
      <diagonal/>
    </border>
    <border>
      <left/>
      <right/>
      <top/>
      <bottom style="thin">
        <color theme="3" tint="0.499984740745262"/>
      </bottom>
      <diagonal/>
    </border>
    <border>
      <left/>
      <right style="thin">
        <color theme="3" tint="0.499984740745262"/>
      </right>
      <top/>
      <bottom style="thin">
        <color theme="3" tint="0.499984740745262"/>
      </bottom>
      <diagonal/>
    </border>
    <border>
      <left/>
      <right style="medium">
        <color theme="3" tint="0.499984740745262"/>
      </right>
      <top style="medium">
        <color theme="3" tint="0.499984740745262"/>
      </top>
      <bottom/>
      <diagonal/>
    </border>
    <border>
      <left/>
      <right/>
      <top style="medium">
        <color theme="3" tint="0.499984740745262"/>
      </top>
      <bottom/>
      <diagonal/>
    </border>
    <border>
      <left/>
      <right style="medium">
        <color theme="3" tint="0.499984740745262"/>
      </right>
      <top/>
      <bottom style="medium">
        <color theme="3" tint="0.499984740745262"/>
      </bottom>
      <diagonal/>
    </border>
    <border>
      <left/>
      <right style="medium">
        <color theme="3" tint="0.499984740745262"/>
      </right>
      <top/>
      <bottom/>
      <diagonal/>
    </border>
    <border>
      <left/>
      <right style="medium">
        <color theme="3" tint="0.499984740745262"/>
      </right>
      <top/>
      <bottom style="thin">
        <color theme="3" tint="0.499984740745262"/>
      </bottom>
      <diagonal/>
    </border>
    <border>
      <left style="thin">
        <color theme="3" tint="0.499984740745262"/>
      </left>
      <right style="medium">
        <color theme="3" tint="0.499984740745262"/>
      </right>
      <top/>
      <bottom/>
      <diagonal/>
    </border>
    <border>
      <left style="thin">
        <color theme="3" tint="0.499984740745262"/>
      </left>
      <right style="medium">
        <color theme="3" tint="0.499984740745262"/>
      </right>
      <top/>
      <bottom style="thin">
        <color theme="3" tint="0.499984740745262"/>
      </bottom>
      <diagonal/>
    </border>
    <border>
      <left style="thin">
        <color theme="3" tint="0.499984740745262"/>
      </left>
      <right style="medium">
        <color theme="3" tint="0.499984740745262"/>
      </right>
      <top/>
      <bottom style="medium">
        <color theme="3" tint="0.499984740745262"/>
      </bottom>
      <diagonal/>
    </border>
    <border>
      <left style="dashed">
        <color theme="3" tint="0.499984740745262"/>
      </left>
      <right style="dashed">
        <color theme="3" tint="0.499984740745262"/>
      </right>
      <top style="medium">
        <color theme="3" tint="0.499984740745262"/>
      </top>
      <bottom/>
      <diagonal/>
    </border>
    <border>
      <left style="dashed">
        <color theme="3" tint="0.499984740745262"/>
      </left>
      <right style="dashed">
        <color theme="3" tint="0.499984740745262"/>
      </right>
      <top/>
      <bottom/>
      <diagonal/>
    </border>
    <border>
      <left style="dashed">
        <color theme="3" tint="0.499984740745262"/>
      </left>
      <right style="dashed">
        <color theme="3" tint="0.499984740745262"/>
      </right>
      <top/>
      <bottom style="thin">
        <color theme="3" tint="0.499984740745262"/>
      </bottom>
      <diagonal/>
    </border>
    <border>
      <left style="dashed">
        <color theme="3" tint="0.499984740745262"/>
      </left>
      <right style="dashed">
        <color theme="3" tint="0.499984740745262"/>
      </right>
      <top/>
      <bottom style="medium">
        <color theme="3" tint="0.499984740745262"/>
      </bottom>
      <diagonal/>
    </border>
    <border>
      <left style="medium">
        <color theme="3" tint="0.499984740745262"/>
      </left>
      <right/>
      <top/>
      <bottom style="medium">
        <color theme="3" tint="0.499984740745262"/>
      </bottom>
      <diagonal/>
    </border>
    <border>
      <left style="medium">
        <color theme="3" tint="0.499984740745262"/>
      </left>
      <right/>
      <top/>
      <bottom/>
      <diagonal/>
    </border>
    <border>
      <left style="medium">
        <color theme="3" tint="0.499984740745262"/>
      </left>
      <right/>
      <top style="medium">
        <color theme="3" tint="0.499984740745262"/>
      </top>
      <bottom style="thin">
        <color theme="3" tint="0.499984740745262"/>
      </bottom>
      <diagonal/>
    </border>
    <border>
      <left/>
      <right style="medium">
        <color theme="3" tint="0.499984740745262"/>
      </right>
      <top style="medium">
        <color theme="3" tint="0.499984740745262"/>
      </top>
      <bottom style="thin">
        <color theme="3" tint="0.499984740745262"/>
      </bottom>
      <diagonal/>
    </border>
    <border>
      <left style="medium">
        <color theme="3" tint="0.499984740745262"/>
      </left>
      <right style="thin">
        <color theme="3" tint="0.499984740745262"/>
      </right>
      <top/>
      <bottom/>
      <diagonal/>
    </border>
    <border>
      <left style="thin">
        <color theme="3" tint="0.499984740745262"/>
      </left>
      <right style="thin">
        <color theme="3" tint="0.499984740745262"/>
      </right>
      <top/>
      <bottom style="thin">
        <color theme="3" tint="0.499984740745262"/>
      </bottom>
      <diagonal/>
    </border>
    <border>
      <left style="thin">
        <color theme="3" tint="0.499984740745262"/>
      </left>
      <right/>
      <top/>
      <bottom style="thin">
        <color theme="3" tint="0.499984740745262"/>
      </bottom>
      <diagonal/>
    </border>
    <border>
      <left style="thin">
        <color theme="3" tint="0.499984740745262"/>
      </left>
      <right/>
      <top/>
      <bottom/>
      <diagonal/>
    </border>
    <border>
      <left style="thin">
        <color theme="3" tint="0.499984740745262"/>
      </left>
      <right/>
      <top/>
      <bottom style="medium">
        <color theme="3" tint="0.499984740745262"/>
      </bottom>
      <diagonal/>
    </border>
    <border>
      <left style="thin">
        <color theme="3" tint="0.499984740745262"/>
      </left>
      <right style="medium">
        <color theme="3" tint="0.499984740745262"/>
      </right>
      <top style="medium">
        <color theme="3" tint="0.499984740745262"/>
      </top>
      <bottom/>
      <diagonal/>
    </border>
    <border>
      <left/>
      <right/>
      <top style="medium">
        <color theme="3" tint="0.499984740745262"/>
      </top>
      <bottom style="thin">
        <color theme="3" tint="0.499984740745262"/>
      </bottom>
      <diagonal/>
    </border>
    <border>
      <left style="thin">
        <color theme="3" tint="0.499984740745262"/>
      </left>
      <right/>
      <top style="medium">
        <color theme="3" tint="0.499984740745262"/>
      </top>
      <bottom style="thin">
        <color theme="3" tint="0.499984740745262"/>
      </bottom>
      <diagonal/>
    </border>
    <border>
      <left/>
      <right style="thin">
        <color theme="3" tint="0.499984740745262"/>
      </right>
      <top style="thin">
        <color theme="3" tint="0.499984740745262"/>
      </top>
      <bottom/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/>
      <diagonal/>
    </border>
    <border>
      <left style="thin">
        <color theme="3" tint="0.499984740745262"/>
      </left>
      <right style="thin">
        <color theme="3" tint="0.499984740745262"/>
      </right>
      <top style="medium">
        <color theme="3" tint="0.499984740745262"/>
      </top>
      <bottom/>
      <diagonal/>
    </border>
  </borders>
  <cellStyleXfs count="4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/>
  </cellStyleXfs>
  <cellXfs count="149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vertical="top" textRotation="255"/>
    </xf>
    <xf numFmtId="0" fontId="3" fillId="2" borderId="0" xfId="0" applyFont="1" applyFill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76" fontId="3" fillId="2" borderId="0" xfId="0" applyNumberFormat="1" applyFont="1" applyFill="1" applyAlignment="1">
      <alignment horizontal="center" vertical="center"/>
    </xf>
    <xf numFmtId="176" fontId="3" fillId="2" borderId="18" xfId="0" applyNumberFormat="1" applyFont="1" applyFill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176" fontId="3" fillId="0" borderId="19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3" fillId="0" borderId="18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2" borderId="7" xfId="0" applyNumberFormat="1" applyFont="1" applyFill="1" applyBorder="1" applyAlignment="1">
      <alignment horizontal="center" vertical="center"/>
    </xf>
    <xf numFmtId="176" fontId="3" fillId="2" borderId="19" xfId="0" applyNumberFormat="1" applyFont="1" applyFill="1" applyBorder="1" applyAlignment="1">
      <alignment horizontal="center" vertical="center"/>
    </xf>
    <xf numFmtId="176" fontId="3" fillId="2" borderId="8" xfId="0" applyNumberFormat="1" applyFont="1" applyFill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20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Continuous" vertical="center"/>
    </xf>
    <xf numFmtId="0" fontId="3" fillId="0" borderId="24" xfId="0" applyFont="1" applyBorder="1" applyAlignment="1">
      <alignment horizontal="centerContinuous" vertical="center"/>
    </xf>
    <xf numFmtId="0" fontId="3" fillId="0" borderId="0" xfId="0" applyFont="1" applyAlignment="1">
      <alignment horizontal="right" vertical="center"/>
    </xf>
    <xf numFmtId="0" fontId="3" fillId="0" borderId="5" xfId="0" applyFont="1" applyBorder="1">
      <alignment vertical="center"/>
    </xf>
    <xf numFmtId="0" fontId="3" fillId="2" borderId="5" xfId="0" applyFont="1" applyFill="1" applyBorder="1">
      <alignment vertical="center"/>
    </xf>
    <xf numFmtId="0" fontId="4" fillId="0" borderId="1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6" fillId="0" borderId="0" xfId="2" applyFont="1">
      <alignment vertical="center"/>
    </xf>
    <xf numFmtId="0" fontId="5" fillId="0" borderId="0" xfId="2">
      <alignment vertical="center"/>
    </xf>
    <xf numFmtId="0" fontId="7" fillId="0" borderId="0" xfId="0" applyFont="1">
      <alignment vertical="center"/>
    </xf>
    <xf numFmtId="0" fontId="3" fillId="0" borderId="32" xfId="0" applyFont="1" applyBorder="1" applyAlignment="1">
      <alignment horizontal="centerContinuous" vertical="center"/>
    </xf>
    <xf numFmtId="0" fontId="3" fillId="0" borderId="31" xfId="0" applyFont="1" applyBorder="1" applyAlignment="1">
      <alignment horizontal="centerContinuous" vertical="center"/>
    </xf>
    <xf numFmtId="0" fontId="3" fillId="0" borderId="30" xfId="0" applyFont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176" fontId="3" fillId="2" borderId="14" xfId="0" applyNumberFormat="1" applyFont="1" applyFill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center" vertical="center"/>
    </xf>
    <xf numFmtId="176" fontId="3" fillId="2" borderId="15" xfId="0" applyNumberFormat="1" applyFont="1" applyFill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176" fontId="3" fillId="0" borderId="16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176" fontId="3" fillId="2" borderId="28" xfId="0" applyNumberFormat="1" applyFont="1" applyFill="1" applyBorder="1" applyAlignment="1">
      <alignment horizontal="center" vertical="center"/>
    </xf>
    <xf numFmtId="176" fontId="3" fillId="0" borderId="27" xfId="0" applyNumberFormat="1" applyFont="1" applyBorder="1" applyAlignment="1">
      <alignment horizontal="center" vertical="center"/>
    </xf>
    <xf numFmtId="176" fontId="3" fillId="0" borderId="28" xfId="0" applyNumberFormat="1" applyFont="1" applyBorder="1" applyAlignment="1">
      <alignment horizontal="center" vertical="center"/>
    </xf>
    <xf numFmtId="176" fontId="3" fillId="2" borderId="27" xfId="0" applyNumberFormat="1" applyFont="1" applyFill="1" applyBorder="1" applyAlignment="1">
      <alignment horizontal="center" vertical="center"/>
    </xf>
    <xf numFmtId="3" fontId="3" fillId="0" borderId="28" xfId="0" applyNumberFormat="1" applyFont="1" applyBorder="1" applyAlignment="1">
      <alignment horizontal="center" vertical="center"/>
    </xf>
    <xf numFmtId="176" fontId="3" fillId="0" borderId="29" xfId="0" applyNumberFormat="1" applyFont="1" applyBorder="1" applyAlignment="1">
      <alignment horizontal="center" vertical="center"/>
    </xf>
    <xf numFmtId="176" fontId="3" fillId="2" borderId="25" xfId="0" applyNumberFormat="1" applyFont="1" applyFill="1" applyBorder="1" applyAlignment="1">
      <alignment horizontal="center" vertical="center"/>
    </xf>
    <xf numFmtId="178" fontId="3" fillId="2" borderId="7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Alignment="1">
      <alignment horizontal="center" vertical="center"/>
    </xf>
    <xf numFmtId="178" fontId="3" fillId="0" borderId="0" xfId="0" applyNumberFormat="1" applyFont="1" applyAlignment="1">
      <alignment horizontal="center" vertical="center"/>
    </xf>
    <xf numFmtId="178" fontId="3" fillId="0" borderId="7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178" fontId="3" fillId="2" borderId="1" xfId="0" applyNumberFormat="1" applyFont="1" applyFill="1" applyBorder="1" applyAlignment="1">
      <alignment horizontal="center" vertical="center"/>
    </xf>
    <xf numFmtId="178" fontId="3" fillId="2" borderId="5" xfId="0" applyNumberFormat="1" applyFont="1" applyFill="1" applyBorder="1" applyAlignment="1">
      <alignment horizontal="center" vertical="center"/>
    </xf>
    <xf numFmtId="178" fontId="3" fillId="0" borderId="5" xfId="0" applyNumberFormat="1" applyFont="1" applyBorder="1" applyAlignment="1">
      <alignment horizontal="center" vertical="center"/>
    </xf>
    <xf numFmtId="178" fontId="3" fillId="2" borderId="6" xfId="0" applyNumberFormat="1" applyFont="1" applyFill="1" applyBorder="1" applyAlignment="1">
      <alignment horizontal="center" vertical="center"/>
    </xf>
    <xf numFmtId="178" fontId="3" fillId="2" borderId="14" xfId="0" applyNumberFormat="1" applyFont="1" applyFill="1" applyBorder="1" applyAlignment="1">
      <alignment horizontal="center" vertical="center"/>
    </xf>
    <xf numFmtId="178" fontId="3" fillId="2" borderId="18" xfId="0" applyNumberFormat="1" applyFont="1" applyFill="1" applyBorder="1" applyAlignment="1">
      <alignment horizontal="center" vertical="center"/>
    </xf>
    <xf numFmtId="178" fontId="3" fillId="2" borderId="2" xfId="0" applyNumberFormat="1" applyFont="1" applyFill="1" applyBorder="1" applyAlignment="1">
      <alignment horizontal="center" vertical="center"/>
    </xf>
    <xf numFmtId="178" fontId="3" fillId="2" borderId="28" xfId="0" applyNumberFormat="1" applyFont="1" applyFill="1" applyBorder="1" applyAlignment="1">
      <alignment horizontal="center" vertical="center"/>
    </xf>
    <xf numFmtId="178" fontId="3" fillId="0" borderId="14" xfId="0" applyNumberFormat="1" applyFont="1" applyBorder="1" applyAlignment="1">
      <alignment horizontal="center" vertical="center"/>
    </xf>
    <xf numFmtId="178" fontId="3" fillId="0" borderId="18" xfId="0" applyNumberFormat="1" applyFont="1" applyBorder="1" applyAlignment="1">
      <alignment horizontal="center" vertical="center"/>
    </xf>
    <xf numFmtId="178" fontId="3" fillId="0" borderId="2" xfId="0" applyNumberFormat="1" applyFont="1" applyBorder="1" applyAlignment="1">
      <alignment horizontal="center" vertical="center"/>
    </xf>
    <xf numFmtId="178" fontId="3" fillId="0" borderId="28" xfId="0" applyNumberFormat="1" applyFont="1" applyBorder="1" applyAlignment="1">
      <alignment horizontal="center" vertical="center"/>
    </xf>
    <xf numFmtId="178" fontId="3" fillId="2" borderId="21" xfId="0" applyNumberFormat="1" applyFont="1" applyFill="1" applyBorder="1" applyAlignment="1">
      <alignment horizontal="center" vertical="center"/>
    </xf>
    <xf numFmtId="178" fontId="3" fillId="2" borderId="16" xfId="0" applyNumberFormat="1" applyFont="1" applyFill="1" applyBorder="1" applyAlignment="1">
      <alignment horizontal="center" vertical="center"/>
    </xf>
    <xf numFmtId="178" fontId="3" fillId="2" borderId="20" xfId="0" applyNumberFormat="1" applyFont="1" applyFill="1" applyBorder="1" applyAlignment="1">
      <alignment horizontal="center" vertical="center"/>
    </xf>
    <xf numFmtId="178" fontId="3" fillId="2" borderId="4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Alignment="1">
      <alignment horizontal="center" vertical="center"/>
    </xf>
    <xf numFmtId="177" fontId="3" fillId="2" borderId="30" xfId="0" applyNumberFormat="1" applyFont="1" applyFill="1" applyBorder="1" applyAlignment="1">
      <alignment horizontal="center" vertical="center"/>
    </xf>
    <xf numFmtId="177" fontId="3" fillId="2" borderId="17" xfId="0" applyNumberFormat="1" applyFont="1" applyFill="1" applyBorder="1" applyAlignment="1">
      <alignment horizontal="center" vertical="center"/>
    </xf>
    <xf numFmtId="177" fontId="3" fillId="2" borderId="3" xfId="0" applyNumberFormat="1" applyFont="1" applyFill="1" applyBorder="1" applyAlignment="1">
      <alignment horizontal="center" vertical="center"/>
    </xf>
    <xf numFmtId="177" fontId="3" fillId="2" borderId="28" xfId="0" applyNumberFormat="1" applyFont="1" applyFill="1" applyBorder="1" applyAlignment="1">
      <alignment horizontal="center" vertical="center"/>
    </xf>
    <xf numFmtId="177" fontId="3" fillId="2" borderId="2" xfId="0" applyNumberFormat="1" applyFont="1" applyFill="1" applyBorder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7" fontId="3" fillId="0" borderId="14" xfId="0" applyNumberFormat="1" applyFont="1" applyBorder="1" applyAlignment="1">
      <alignment horizontal="center" vertical="center"/>
    </xf>
    <xf numFmtId="177" fontId="3" fillId="0" borderId="18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7" fontId="3" fillId="0" borderId="28" xfId="0" applyNumberFormat="1" applyFont="1" applyBorder="1" applyAlignment="1">
      <alignment horizontal="center" vertical="center"/>
    </xf>
    <xf numFmtId="177" fontId="3" fillId="0" borderId="5" xfId="0" applyNumberFormat="1" applyFont="1" applyBorder="1" applyAlignment="1">
      <alignment horizontal="center" vertical="center"/>
    </xf>
    <xf numFmtId="177" fontId="3" fillId="2" borderId="22" xfId="0" applyNumberFormat="1" applyFont="1" applyFill="1" applyBorder="1" applyAlignment="1">
      <alignment horizontal="center" vertical="center"/>
    </xf>
    <xf numFmtId="177" fontId="3" fillId="2" borderId="14" xfId="0" applyNumberFormat="1" applyFont="1" applyFill="1" applyBorder="1" applyAlignment="1">
      <alignment horizontal="center" vertical="center"/>
    </xf>
    <xf numFmtId="177" fontId="3" fillId="2" borderId="18" xfId="0" applyNumberFormat="1" applyFont="1" applyFill="1" applyBorder="1" applyAlignment="1">
      <alignment horizontal="center" vertical="center"/>
    </xf>
    <xf numFmtId="177" fontId="3" fillId="2" borderId="5" xfId="0" applyNumberFormat="1" applyFont="1" applyFill="1" applyBorder="1" applyAlignment="1">
      <alignment horizontal="center" vertical="center"/>
    </xf>
    <xf numFmtId="178" fontId="3" fillId="2" borderId="26" xfId="0" applyNumberFormat="1" applyFont="1" applyFill="1" applyBorder="1" applyAlignment="1">
      <alignment horizontal="center" vertical="center"/>
    </xf>
    <xf numFmtId="178" fontId="3" fillId="0" borderId="26" xfId="0" applyNumberFormat="1" applyFont="1" applyBorder="1" applyAlignment="1">
      <alignment horizontal="center" vertical="center"/>
    </xf>
    <xf numFmtId="177" fontId="3" fillId="2" borderId="12" xfId="0" applyNumberFormat="1" applyFont="1" applyFill="1" applyBorder="1" applyAlignment="1">
      <alignment horizontal="center" vertical="center"/>
    </xf>
    <xf numFmtId="177" fontId="3" fillId="0" borderId="12" xfId="0" applyNumberFormat="1" applyFont="1" applyBorder="1" applyAlignment="1">
      <alignment horizontal="center" vertical="center"/>
    </xf>
    <xf numFmtId="177" fontId="3" fillId="0" borderId="0" xfId="1" applyNumberFormat="1" applyFont="1" applyAlignment="1">
      <alignment horizontal="center" vertical="center"/>
    </xf>
    <xf numFmtId="178" fontId="3" fillId="2" borderId="12" xfId="0" applyNumberFormat="1" applyFont="1" applyFill="1" applyBorder="1" applyAlignment="1">
      <alignment horizontal="center" vertical="center"/>
    </xf>
    <xf numFmtId="178" fontId="3" fillId="0" borderId="13" xfId="0" applyNumberFormat="1" applyFont="1" applyBorder="1" applyAlignment="1">
      <alignment horizontal="center" vertical="center"/>
    </xf>
    <xf numFmtId="178" fontId="3" fillId="0" borderId="12" xfId="0" applyNumberFormat="1" applyFont="1" applyBorder="1" applyAlignment="1">
      <alignment horizontal="center" vertical="center"/>
    </xf>
    <xf numFmtId="178" fontId="3" fillId="2" borderId="13" xfId="0" applyNumberFormat="1" applyFont="1" applyFill="1" applyBorder="1" applyAlignment="1">
      <alignment horizontal="center" vertical="center"/>
    </xf>
    <xf numFmtId="178" fontId="3" fillId="0" borderId="11" xfId="0" applyNumberFormat="1" applyFont="1" applyBorder="1" applyAlignment="1">
      <alignment horizontal="center" vertical="center"/>
    </xf>
    <xf numFmtId="0" fontId="3" fillId="0" borderId="31" xfId="0" applyFont="1" applyBorder="1">
      <alignment vertical="center"/>
    </xf>
    <xf numFmtId="0" fontId="3" fillId="0" borderId="29" xfId="0" applyFont="1" applyBorder="1" applyAlignment="1">
      <alignment vertical="top" textRotation="255"/>
    </xf>
    <xf numFmtId="0" fontId="3" fillId="0" borderId="20" xfId="0" applyFont="1" applyBorder="1" applyAlignment="1">
      <alignment vertical="top" textRotation="255"/>
    </xf>
    <xf numFmtId="0" fontId="3" fillId="0" borderId="20" xfId="0" applyFont="1" applyBorder="1" applyAlignment="1">
      <alignment vertical="top" textRotation="255" wrapText="1"/>
    </xf>
    <xf numFmtId="177" fontId="3" fillId="2" borderId="9" xfId="0" applyNumberFormat="1" applyFont="1" applyFill="1" applyBorder="1" applyAlignment="1">
      <alignment horizontal="center" vertical="center"/>
    </xf>
    <xf numFmtId="178" fontId="3" fillId="2" borderId="11" xfId="0" applyNumberFormat="1" applyFont="1" applyFill="1" applyBorder="1" applyAlignment="1">
      <alignment horizontal="center" vertical="center"/>
    </xf>
    <xf numFmtId="176" fontId="3" fillId="2" borderId="5" xfId="0" applyNumberFormat="1" applyFont="1" applyFill="1" applyBorder="1">
      <alignment vertical="center"/>
    </xf>
    <xf numFmtId="176" fontId="3" fillId="0" borderId="26" xfId="0" applyNumberFormat="1" applyFont="1" applyBorder="1">
      <alignment vertical="center"/>
    </xf>
    <xf numFmtId="176" fontId="3" fillId="0" borderId="5" xfId="0" applyNumberFormat="1" applyFont="1" applyBorder="1">
      <alignment vertical="center"/>
    </xf>
    <xf numFmtId="176" fontId="3" fillId="2" borderId="26" xfId="0" applyNumberFormat="1" applyFont="1" applyFill="1" applyBorder="1">
      <alignment vertical="center"/>
    </xf>
    <xf numFmtId="0" fontId="3" fillId="0" borderId="5" xfId="0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6" xfId="0" applyNumberFormat="1" applyFont="1" applyBorder="1">
      <alignment vertical="center"/>
    </xf>
    <xf numFmtId="177" fontId="3" fillId="2" borderId="35" xfId="0" applyNumberFormat="1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top" textRotation="255"/>
    </xf>
    <xf numFmtId="0" fontId="3" fillId="0" borderId="14" xfId="0" applyFont="1" applyBorder="1" applyAlignment="1">
      <alignment horizontal="center" vertical="top" textRotation="255"/>
    </xf>
    <xf numFmtId="0" fontId="3" fillId="0" borderId="16" xfId="0" applyFont="1" applyBorder="1" applyAlignment="1">
      <alignment horizontal="center" vertical="top" textRotation="255"/>
    </xf>
    <xf numFmtId="0" fontId="3" fillId="0" borderId="10" xfId="0" applyFont="1" applyBorder="1" applyAlignment="1">
      <alignment horizontal="center" vertical="top" textRotation="255"/>
    </xf>
    <xf numFmtId="0" fontId="3" fillId="0" borderId="0" xfId="0" applyFont="1" applyAlignment="1">
      <alignment horizontal="center" vertical="top" textRotation="255"/>
    </xf>
    <xf numFmtId="0" fontId="3" fillId="0" borderId="1" xfId="0" applyFont="1" applyBorder="1" applyAlignment="1">
      <alignment horizontal="center" vertical="top" textRotation="255"/>
    </xf>
    <xf numFmtId="0" fontId="3" fillId="0" borderId="22" xfId="0" applyFont="1" applyBorder="1" applyAlignment="1">
      <alignment horizontal="center" vertical="top" textRotation="255"/>
    </xf>
    <xf numFmtId="0" fontId="3" fillId="0" borderId="21" xfId="0" applyFont="1" applyBorder="1" applyAlignment="1">
      <alignment horizontal="center" vertical="top" textRotation="255"/>
    </xf>
    <xf numFmtId="0" fontId="3" fillId="0" borderId="18" xfId="0" applyFont="1" applyBorder="1" applyAlignment="1">
      <alignment horizontal="center" vertical="top" textRotation="255"/>
    </xf>
    <xf numFmtId="0" fontId="3" fillId="0" borderId="20" xfId="0" applyFont="1" applyBorder="1" applyAlignment="1">
      <alignment horizontal="center" vertical="top" textRotation="255"/>
    </xf>
    <xf numFmtId="0" fontId="3" fillId="0" borderId="2" xfId="0" applyFont="1" applyBorder="1" applyAlignment="1">
      <alignment horizontal="center" vertical="top" textRotation="255" wrapText="1"/>
    </xf>
    <xf numFmtId="0" fontId="3" fillId="0" borderId="4" xfId="0" applyFont="1" applyBorder="1" applyAlignment="1">
      <alignment horizontal="center" vertical="top" textRotation="255" wrapText="1"/>
    </xf>
    <xf numFmtId="0" fontId="3" fillId="0" borderId="2" xfId="0" applyFont="1" applyBorder="1" applyAlignment="1">
      <alignment horizontal="center" vertical="top" textRotation="255"/>
    </xf>
    <xf numFmtId="0" fontId="3" fillId="0" borderId="4" xfId="0" applyFont="1" applyBorder="1" applyAlignment="1">
      <alignment horizontal="center" vertical="top" textRotation="255"/>
    </xf>
    <xf numFmtId="0" fontId="3" fillId="0" borderId="34" xfId="0" applyFont="1" applyBorder="1" applyAlignment="1">
      <alignment horizontal="center" vertical="top" textRotation="255"/>
    </xf>
    <xf numFmtId="0" fontId="3" fillId="0" borderId="6" xfId="0" applyFont="1" applyBorder="1" applyAlignment="1">
      <alignment horizontal="center" vertical="top" textRotation="255"/>
    </xf>
    <xf numFmtId="0" fontId="3" fillId="0" borderId="12" xfId="0" applyFont="1" applyBorder="1" applyAlignment="1">
      <alignment horizontal="center" vertical="top" textRotation="255"/>
    </xf>
    <xf numFmtId="0" fontId="3" fillId="0" borderId="11" xfId="0" applyFont="1" applyBorder="1" applyAlignment="1">
      <alignment horizontal="center" vertical="top" textRotation="255"/>
    </xf>
    <xf numFmtId="0" fontId="3" fillId="0" borderId="33" xfId="0" applyFont="1" applyBorder="1" applyAlignment="1">
      <alignment vertical="top" wrapText="1"/>
    </xf>
    <xf numFmtId="0" fontId="3" fillId="0" borderId="2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3" fillId="0" borderId="3" xfId="0" applyFont="1" applyBorder="1" applyAlignment="1">
      <alignment vertical="top" wrapText="1"/>
    </xf>
  </cellXfs>
  <cellStyles count="4">
    <cellStyle name="ハイパーリンク" xfId="2" builtinId="8"/>
    <cellStyle name="桁区切り" xfId="1" builtinId="6"/>
    <cellStyle name="標準" xfId="0" builtinId="0"/>
    <cellStyle name="標準 2" xfId="3" xr:uid="{F979AB7A-2456-406F-AD92-73AAACFA8CA2}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4.xml" Type="http://schemas.openxmlformats.org/officeDocument/2006/relationships/customXml"/><Relationship Id="rId2" Target="theme/theme1.xml" Type="http://schemas.openxmlformats.org/officeDocument/2006/relationships/theme"/><Relationship Id="rId3" Target="connections.xml" Type="http://schemas.openxmlformats.org/officeDocument/2006/relationships/connections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テーマ1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88829-337D-430E-8AC2-BC2FEA579E8A}">
  <sheetPr>
    <pageSetUpPr fitToPage="1"/>
  </sheetPr>
  <dimension ref="A1:AF91"/>
  <sheetViews>
    <sheetView tabSelected="1" zoomScaleNormal="100" zoomScaleSheetLayoutView="85" workbookViewId="0">
      <selection activeCell="AA5" sqref="AA5"/>
    </sheetView>
  </sheetViews>
  <sheetFormatPr defaultColWidth="9" defaultRowHeight="15" x14ac:dyDescent="0.55000000000000004"/>
  <cols>
    <col min="1" max="1" width="8.83203125" style="2" customWidth="1"/>
    <col min="2" max="2" width="4" style="2" bestFit="1" customWidth="1"/>
    <col min="3" max="3" width="7.33203125" style="2" bestFit="1" customWidth="1"/>
    <col min="4" max="31" width="5.75" style="2" customWidth="1"/>
    <col min="32" max="32" width="7.25" style="2" customWidth="1"/>
    <col min="33" max="16384" width="9" style="2"/>
  </cols>
  <sheetData>
    <row r="1" spans="1:32" ht="16.5" x14ac:dyDescent="0.55000000000000004">
      <c r="A1" s="40"/>
      <c r="I1" s="42"/>
    </row>
    <row r="2" spans="1:32" ht="23" thickBot="1" x14ac:dyDescent="0.6">
      <c r="A2" s="36" t="s">
        <v>9</v>
      </c>
      <c r="B2" s="1"/>
      <c r="C2" s="1"/>
      <c r="D2" s="1"/>
      <c r="E2" s="1"/>
      <c r="F2" s="1"/>
      <c r="G2" s="1"/>
      <c r="H2" s="1"/>
      <c r="I2" s="4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18.75" customHeight="1" x14ac:dyDescent="0.55000000000000004">
      <c r="A3" s="5"/>
      <c r="B3" s="4"/>
      <c r="C3" s="126" t="s">
        <v>10</v>
      </c>
      <c r="D3" s="123" t="s">
        <v>11</v>
      </c>
      <c r="E3" s="31" t="s">
        <v>0</v>
      </c>
      <c r="F3" s="44"/>
      <c r="G3" s="44"/>
      <c r="H3" s="44"/>
      <c r="I3" s="43" t="s">
        <v>1</v>
      </c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109"/>
      <c r="AC3" s="109"/>
      <c r="AD3" s="43" t="s">
        <v>2</v>
      </c>
      <c r="AE3" s="32"/>
      <c r="AF3" s="126" t="s">
        <v>12</v>
      </c>
    </row>
    <row r="4" spans="1:32" ht="18.75" customHeight="1" x14ac:dyDescent="0.55000000000000004">
      <c r="B4" s="6"/>
      <c r="C4" s="127"/>
      <c r="D4" s="124"/>
      <c r="E4" s="129" t="s">
        <v>13</v>
      </c>
      <c r="F4" s="131" t="s">
        <v>14</v>
      </c>
      <c r="G4" s="133" t="s">
        <v>15</v>
      </c>
      <c r="H4" s="127" t="s">
        <v>3</v>
      </c>
      <c r="I4" s="54" t="s">
        <v>16</v>
      </c>
      <c r="J4" s="15" t="s">
        <v>17</v>
      </c>
      <c r="K4" s="15" t="s">
        <v>18</v>
      </c>
      <c r="L4" s="15" t="s">
        <v>19</v>
      </c>
      <c r="M4" s="15" t="s">
        <v>20</v>
      </c>
      <c r="N4" s="15" t="s">
        <v>21</v>
      </c>
      <c r="O4" s="15" t="s">
        <v>22</v>
      </c>
      <c r="P4" s="15" t="s">
        <v>23</v>
      </c>
      <c r="Q4" s="15" t="s">
        <v>24</v>
      </c>
      <c r="R4" s="15" t="s">
        <v>25</v>
      </c>
      <c r="S4" s="15" t="s">
        <v>26</v>
      </c>
      <c r="T4" s="15" t="s">
        <v>27</v>
      </c>
      <c r="U4" s="15" t="s">
        <v>28</v>
      </c>
      <c r="V4" s="15" t="s">
        <v>29</v>
      </c>
      <c r="W4" s="15" t="s">
        <v>30</v>
      </c>
      <c r="X4" s="15" t="s">
        <v>31</v>
      </c>
      <c r="Y4" s="15" t="s">
        <v>32</v>
      </c>
      <c r="Z4" s="15" t="s">
        <v>33</v>
      </c>
      <c r="AA4" s="15" t="s">
        <v>34</v>
      </c>
      <c r="AB4" s="135" t="s">
        <v>4</v>
      </c>
      <c r="AC4" s="127" t="s">
        <v>5</v>
      </c>
      <c r="AD4" s="137" t="s">
        <v>6</v>
      </c>
      <c r="AE4" s="139" t="s">
        <v>2</v>
      </c>
      <c r="AF4" s="127"/>
    </row>
    <row r="5" spans="1:32" ht="134.25" customHeight="1" thickBot="1" x14ac:dyDescent="0.6">
      <c r="A5" s="1"/>
      <c r="B5" s="8"/>
      <c r="C5" s="128"/>
      <c r="D5" s="125"/>
      <c r="E5" s="130"/>
      <c r="F5" s="132"/>
      <c r="G5" s="134"/>
      <c r="H5" s="128"/>
      <c r="I5" s="110" t="s">
        <v>73</v>
      </c>
      <c r="J5" s="111" t="s">
        <v>35</v>
      </c>
      <c r="K5" s="112" t="s">
        <v>74</v>
      </c>
      <c r="L5" s="112" t="s">
        <v>36</v>
      </c>
      <c r="M5" s="112" t="s">
        <v>37</v>
      </c>
      <c r="N5" s="112" t="s">
        <v>38</v>
      </c>
      <c r="O5" s="111" t="s">
        <v>39</v>
      </c>
      <c r="P5" s="111" t="s">
        <v>75</v>
      </c>
      <c r="Q5" s="111" t="s">
        <v>40</v>
      </c>
      <c r="R5" s="111" t="s">
        <v>41</v>
      </c>
      <c r="S5" s="112" t="s">
        <v>76</v>
      </c>
      <c r="T5" s="112" t="s">
        <v>77</v>
      </c>
      <c r="U5" s="112" t="s">
        <v>78</v>
      </c>
      <c r="V5" s="112" t="s">
        <v>79</v>
      </c>
      <c r="W5" s="112" t="s">
        <v>42</v>
      </c>
      <c r="X5" s="111" t="s">
        <v>82</v>
      </c>
      <c r="Y5" s="112" t="s">
        <v>80</v>
      </c>
      <c r="Z5" s="111" t="s">
        <v>81</v>
      </c>
      <c r="AA5" s="111" t="s">
        <v>43</v>
      </c>
      <c r="AB5" s="136"/>
      <c r="AC5" s="128"/>
      <c r="AD5" s="138"/>
      <c r="AE5" s="140"/>
      <c r="AF5" s="128"/>
    </row>
    <row r="6" spans="1:32" x14ac:dyDescent="0.55000000000000004">
      <c r="A6" s="148" t="s">
        <v>44</v>
      </c>
      <c r="B6" s="45" t="s">
        <v>45</v>
      </c>
      <c r="C6" s="9">
        <v>127</v>
      </c>
      <c r="D6" s="39"/>
      <c r="E6" s="9">
        <v>55</v>
      </c>
      <c r="F6" s="10"/>
      <c r="G6" s="11">
        <v>1</v>
      </c>
      <c r="H6" s="83">
        <f>SUM(E6:G6)</f>
        <v>56</v>
      </c>
      <c r="I6" s="46"/>
      <c r="J6" s="10"/>
      <c r="K6" s="10"/>
      <c r="L6" s="10"/>
      <c r="M6" s="10">
        <v>3</v>
      </c>
      <c r="N6" s="10"/>
      <c r="O6" s="10">
        <v>9</v>
      </c>
      <c r="P6" s="10"/>
      <c r="Q6" s="10"/>
      <c r="R6" s="10">
        <v>6</v>
      </c>
      <c r="S6" s="10"/>
      <c r="T6" s="10">
        <v>9</v>
      </c>
      <c r="U6" s="10"/>
      <c r="V6" s="10">
        <v>4</v>
      </c>
      <c r="W6" s="10">
        <v>10</v>
      </c>
      <c r="X6" s="10">
        <v>1</v>
      </c>
      <c r="Y6" s="10">
        <v>2</v>
      </c>
      <c r="Z6" s="10">
        <v>6</v>
      </c>
      <c r="AA6" s="10">
        <v>5</v>
      </c>
      <c r="AB6" s="11">
        <v>10</v>
      </c>
      <c r="AC6" s="83">
        <f>SUM(I6:AB6)</f>
        <v>65</v>
      </c>
      <c r="AD6" s="35"/>
      <c r="AE6" s="101">
        <v>6</v>
      </c>
      <c r="AF6" s="83">
        <f>SUM(H6,AC6,AD6:AE6)</f>
        <v>127</v>
      </c>
    </row>
    <row r="7" spans="1:32" x14ac:dyDescent="0.55000000000000004">
      <c r="A7" s="146"/>
      <c r="B7" s="37"/>
      <c r="C7" s="12">
        <v>52</v>
      </c>
      <c r="D7" s="47"/>
      <c r="E7" s="12">
        <v>23</v>
      </c>
      <c r="F7" s="13"/>
      <c r="G7" s="14"/>
      <c r="H7" s="63">
        <f t="shared" ref="H7:H13" si="0">SUM(E7:G7)</f>
        <v>23</v>
      </c>
      <c r="I7" s="55"/>
      <c r="J7" s="13"/>
      <c r="K7" s="13"/>
      <c r="L7" s="13"/>
      <c r="M7" s="13">
        <v>2</v>
      </c>
      <c r="N7" s="13"/>
      <c r="O7" s="13">
        <v>2</v>
      </c>
      <c r="P7" s="13"/>
      <c r="Q7" s="13"/>
      <c r="R7" s="13">
        <v>2</v>
      </c>
      <c r="S7" s="13"/>
      <c r="T7" s="13">
        <v>6</v>
      </c>
      <c r="U7" s="13"/>
      <c r="V7" s="13">
        <v>1</v>
      </c>
      <c r="W7" s="13">
        <v>3</v>
      </c>
      <c r="X7" s="13">
        <v>1</v>
      </c>
      <c r="Y7" s="13">
        <v>1</v>
      </c>
      <c r="Z7" s="13">
        <v>3</v>
      </c>
      <c r="AA7" s="13">
        <v>3</v>
      </c>
      <c r="AB7" s="14">
        <v>4</v>
      </c>
      <c r="AC7" s="63">
        <f t="shared" ref="AC7:AC58" si="1">SUM(I7:AB7)</f>
        <v>28</v>
      </c>
      <c r="AD7" s="115"/>
      <c r="AE7" s="104">
        <v>1</v>
      </c>
      <c r="AF7" s="63">
        <f t="shared" ref="AF7:AF70" si="2">SUM(H7,AC7,AD7:AE7)</f>
        <v>52</v>
      </c>
    </row>
    <row r="8" spans="1:32" x14ac:dyDescent="0.55000000000000004">
      <c r="A8" s="146"/>
      <c r="B8" s="37" t="s">
        <v>46</v>
      </c>
      <c r="C8" s="7">
        <v>91</v>
      </c>
      <c r="D8" s="37">
        <v>39</v>
      </c>
      <c r="E8" s="7"/>
      <c r="F8" s="15"/>
      <c r="G8" s="3">
        <v>2</v>
      </c>
      <c r="H8" s="89">
        <f t="shared" si="0"/>
        <v>2</v>
      </c>
      <c r="I8" s="54"/>
      <c r="J8" s="15"/>
      <c r="K8" s="15"/>
      <c r="L8" s="15"/>
      <c r="M8" s="15">
        <v>2</v>
      </c>
      <c r="N8" s="15"/>
      <c r="O8" s="15">
        <v>1</v>
      </c>
      <c r="P8" s="15"/>
      <c r="Q8" s="15"/>
      <c r="R8" s="15"/>
      <c r="S8" s="15">
        <v>1</v>
      </c>
      <c r="T8" s="15">
        <v>16</v>
      </c>
      <c r="U8" s="15"/>
      <c r="V8" s="15"/>
      <c r="W8" s="15">
        <v>24</v>
      </c>
      <c r="X8" s="15">
        <v>1</v>
      </c>
      <c r="Y8" s="15"/>
      <c r="Z8" s="15">
        <v>1</v>
      </c>
      <c r="AA8" s="15">
        <v>1</v>
      </c>
      <c r="AB8" s="3">
        <v>1</v>
      </c>
      <c r="AC8" s="89">
        <f t="shared" si="1"/>
        <v>48</v>
      </c>
      <c r="AD8" s="34"/>
      <c r="AE8" s="102">
        <v>41</v>
      </c>
      <c r="AF8" s="89">
        <f t="shared" si="2"/>
        <v>91</v>
      </c>
    </row>
    <row r="9" spans="1:32" x14ac:dyDescent="0.55000000000000004">
      <c r="A9" s="147"/>
      <c r="B9" s="53"/>
      <c r="C9" s="16">
        <v>36</v>
      </c>
      <c r="D9" s="48">
        <v>18</v>
      </c>
      <c r="E9" s="16"/>
      <c r="F9" s="17"/>
      <c r="G9" s="18">
        <v>1</v>
      </c>
      <c r="H9" s="65">
        <f t="shared" si="0"/>
        <v>1</v>
      </c>
      <c r="I9" s="56"/>
      <c r="J9" s="17"/>
      <c r="K9" s="17"/>
      <c r="L9" s="17"/>
      <c r="M9" s="17"/>
      <c r="N9" s="17"/>
      <c r="O9" s="17"/>
      <c r="P9" s="17"/>
      <c r="Q9" s="17"/>
      <c r="R9" s="17"/>
      <c r="S9" s="17"/>
      <c r="T9" s="17">
        <v>6</v>
      </c>
      <c r="U9" s="17"/>
      <c r="V9" s="17"/>
      <c r="W9" s="17">
        <v>10</v>
      </c>
      <c r="X9" s="17">
        <v>1</v>
      </c>
      <c r="Y9" s="17"/>
      <c r="Z9" s="17"/>
      <c r="AA9" s="17">
        <v>1</v>
      </c>
      <c r="AB9" s="18">
        <v>1</v>
      </c>
      <c r="AC9" s="65">
        <f t="shared" si="1"/>
        <v>19</v>
      </c>
      <c r="AD9" s="116"/>
      <c r="AE9" s="105">
        <v>16</v>
      </c>
      <c r="AF9" s="65">
        <f t="shared" si="2"/>
        <v>36</v>
      </c>
    </row>
    <row r="10" spans="1:32" x14ac:dyDescent="0.55000000000000004">
      <c r="A10" s="141" t="s">
        <v>47</v>
      </c>
      <c r="B10" s="37" t="s">
        <v>45</v>
      </c>
      <c r="C10" s="9">
        <v>91</v>
      </c>
      <c r="D10" s="39"/>
      <c r="E10" s="9">
        <v>27</v>
      </c>
      <c r="F10" s="10"/>
      <c r="G10" s="11"/>
      <c r="H10" s="83">
        <f t="shared" si="0"/>
        <v>27</v>
      </c>
      <c r="I10" s="46"/>
      <c r="J10" s="10"/>
      <c r="K10" s="10"/>
      <c r="L10" s="10"/>
      <c r="M10" s="10">
        <v>5</v>
      </c>
      <c r="N10" s="10"/>
      <c r="O10" s="10">
        <v>6</v>
      </c>
      <c r="P10" s="10"/>
      <c r="Q10" s="10"/>
      <c r="R10" s="10">
        <v>3</v>
      </c>
      <c r="S10" s="10">
        <v>1</v>
      </c>
      <c r="T10" s="10">
        <v>6</v>
      </c>
      <c r="U10" s="10"/>
      <c r="V10" s="10"/>
      <c r="W10" s="10">
        <v>11</v>
      </c>
      <c r="X10" s="10">
        <v>1</v>
      </c>
      <c r="Y10" s="10"/>
      <c r="Z10" s="10">
        <v>2</v>
      </c>
      <c r="AA10" s="10">
        <v>3</v>
      </c>
      <c r="AB10" s="11">
        <v>2</v>
      </c>
      <c r="AC10" s="83">
        <f t="shared" si="1"/>
        <v>40</v>
      </c>
      <c r="AD10" s="35"/>
      <c r="AE10" s="101">
        <v>24</v>
      </c>
      <c r="AF10" s="83">
        <f t="shared" si="2"/>
        <v>91</v>
      </c>
    </row>
    <row r="11" spans="1:32" x14ac:dyDescent="0.55000000000000004">
      <c r="A11" s="146"/>
      <c r="B11" s="37"/>
      <c r="C11" s="12">
        <v>49</v>
      </c>
      <c r="D11" s="47"/>
      <c r="E11" s="12">
        <v>14</v>
      </c>
      <c r="F11" s="13"/>
      <c r="G11" s="14"/>
      <c r="H11" s="63">
        <f t="shared" si="0"/>
        <v>14</v>
      </c>
      <c r="I11" s="55"/>
      <c r="J11" s="13"/>
      <c r="K11" s="13"/>
      <c r="L11" s="13"/>
      <c r="M11" s="13">
        <v>3</v>
      </c>
      <c r="N11" s="13"/>
      <c r="O11" s="13">
        <v>3</v>
      </c>
      <c r="P11" s="13"/>
      <c r="Q11" s="13"/>
      <c r="R11" s="13">
        <v>1</v>
      </c>
      <c r="S11" s="13"/>
      <c r="T11" s="13">
        <v>6</v>
      </c>
      <c r="U11" s="13"/>
      <c r="V11" s="13"/>
      <c r="W11" s="13">
        <v>5</v>
      </c>
      <c r="X11" s="13">
        <v>1</v>
      </c>
      <c r="Y11" s="13"/>
      <c r="Z11" s="13">
        <v>2</v>
      </c>
      <c r="AA11" s="13">
        <v>2</v>
      </c>
      <c r="AB11" s="14">
        <v>1</v>
      </c>
      <c r="AC11" s="63">
        <f t="shared" si="1"/>
        <v>24</v>
      </c>
      <c r="AD11" s="115"/>
      <c r="AE11" s="104">
        <v>11</v>
      </c>
      <c r="AF11" s="63">
        <f t="shared" si="2"/>
        <v>49</v>
      </c>
    </row>
    <row r="12" spans="1:32" x14ac:dyDescent="0.55000000000000004">
      <c r="A12" s="146"/>
      <c r="B12" s="37" t="s">
        <v>46</v>
      </c>
      <c r="C12" s="7">
        <v>48</v>
      </c>
      <c r="D12" s="37">
        <v>27</v>
      </c>
      <c r="E12" s="7">
        <v>2</v>
      </c>
      <c r="F12" s="15"/>
      <c r="G12" s="3"/>
      <c r="H12" s="89">
        <f t="shared" si="0"/>
        <v>2</v>
      </c>
      <c r="I12" s="54"/>
      <c r="J12" s="15"/>
      <c r="K12" s="15"/>
      <c r="L12" s="15"/>
      <c r="M12" s="15"/>
      <c r="N12" s="15"/>
      <c r="O12" s="15">
        <v>2</v>
      </c>
      <c r="P12" s="15"/>
      <c r="Q12" s="15"/>
      <c r="R12" s="15"/>
      <c r="S12" s="15"/>
      <c r="T12" s="15"/>
      <c r="U12" s="15"/>
      <c r="V12" s="15">
        <v>1</v>
      </c>
      <c r="W12" s="15">
        <v>20</v>
      </c>
      <c r="X12" s="15"/>
      <c r="Y12" s="15"/>
      <c r="Z12" s="15"/>
      <c r="AA12" s="15"/>
      <c r="AB12" s="3">
        <v>1</v>
      </c>
      <c r="AC12" s="89">
        <f t="shared" si="1"/>
        <v>24</v>
      </c>
      <c r="AD12" s="34"/>
      <c r="AE12" s="102">
        <v>22</v>
      </c>
      <c r="AF12" s="89">
        <f t="shared" si="2"/>
        <v>48</v>
      </c>
    </row>
    <row r="13" spans="1:32" x14ac:dyDescent="0.55000000000000004">
      <c r="A13" s="147"/>
      <c r="B13" s="53"/>
      <c r="C13" s="16">
        <v>22</v>
      </c>
      <c r="D13" s="48">
        <v>14</v>
      </c>
      <c r="E13" s="16">
        <v>1</v>
      </c>
      <c r="F13" s="17"/>
      <c r="G13" s="18"/>
      <c r="H13" s="65">
        <f t="shared" si="0"/>
        <v>1</v>
      </c>
      <c r="I13" s="56"/>
      <c r="J13" s="17"/>
      <c r="K13" s="17"/>
      <c r="L13" s="17"/>
      <c r="M13" s="17"/>
      <c r="N13" s="17"/>
      <c r="O13" s="17">
        <v>1</v>
      </c>
      <c r="P13" s="17"/>
      <c r="Q13" s="17"/>
      <c r="R13" s="17"/>
      <c r="S13" s="17"/>
      <c r="T13" s="17"/>
      <c r="U13" s="17"/>
      <c r="V13" s="17"/>
      <c r="W13" s="17">
        <v>11</v>
      </c>
      <c r="X13" s="17"/>
      <c r="Y13" s="17"/>
      <c r="Z13" s="17"/>
      <c r="AA13" s="17"/>
      <c r="AB13" s="18"/>
      <c r="AC13" s="65">
        <f t="shared" si="1"/>
        <v>12</v>
      </c>
      <c r="AD13" s="116"/>
      <c r="AE13" s="105">
        <v>9</v>
      </c>
      <c r="AF13" s="65">
        <f t="shared" si="2"/>
        <v>22</v>
      </c>
    </row>
    <row r="14" spans="1:32" x14ac:dyDescent="0.55000000000000004">
      <c r="A14" s="141" t="s">
        <v>48</v>
      </c>
      <c r="B14" s="37" t="s">
        <v>45</v>
      </c>
      <c r="C14" s="9">
        <v>22</v>
      </c>
      <c r="D14" s="39"/>
      <c r="E14" s="9">
        <v>14</v>
      </c>
      <c r="F14" s="10"/>
      <c r="G14" s="11"/>
      <c r="H14" s="83">
        <f>SUM(E14:G14)</f>
        <v>14</v>
      </c>
      <c r="I14" s="46"/>
      <c r="J14" s="10"/>
      <c r="K14" s="10"/>
      <c r="L14" s="10"/>
      <c r="M14" s="10"/>
      <c r="N14" s="10"/>
      <c r="O14" s="10">
        <v>1</v>
      </c>
      <c r="P14" s="10"/>
      <c r="Q14" s="10">
        <v>1</v>
      </c>
      <c r="R14" s="10">
        <v>2</v>
      </c>
      <c r="S14" s="10"/>
      <c r="T14" s="10"/>
      <c r="U14" s="10"/>
      <c r="V14" s="10"/>
      <c r="W14" s="10">
        <v>1</v>
      </c>
      <c r="X14" s="10"/>
      <c r="Y14" s="10">
        <v>1</v>
      </c>
      <c r="Z14" s="10"/>
      <c r="AA14" s="10">
        <v>5</v>
      </c>
      <c r="AB14" s="11">
        <v>1</v>
      </c>
      <c r="AC14" s="83">
        <f t="shared" si="1"/>
        <v>12</v>
      </c>
      <c r="AD14" s="35"/>
      <c r="AE14" s="101"/>
      <c r="AF14" s="83">
        <f t="shared" si="2"/>
        <v>26</v>
      </c>
    </row>
    <row r="15" spans="1:32" x14ac:dyDescent="0.55000000000000004">
      <c r="A15" s="146"/>
      <c r="B15" s="37"/>
      <c r="C15" s="12">
        <v>7</v>
      </c>
      <c r="D15" s="47"/>
      <c r="E15" s="12">
        <v>4</v>
      </c>
      <c r="F15" s="13"/>
      <c r="G15" s="14"/>
      <c r="H15" s="63">
        <f>SUM(E15:G15)</f>
        <v>4</v>
      </c>
      <c r="I15" s="55"/>
      <c r="J15" s="13"/>
      <c r="K15" s="13"/>
      <c r="L15" s="13"/>
      <c r="M15" s="13"/>
      <c r="N15" s="13"/>
      <c r="O15" s="13"/>
      <c r="P15" s="13"/>
      <c r="Q15" s="13">
        <v>1</v>
      </c>
      <c r="R15" s="13">
        <v>1</v>
      </c>
      <c r="S15" s="13"/>
      <c r="T15" s="13"/>
      <c r="U15" s="13"/>
      <c r="V15" s="13"/>
      <c r="W15" s="13"/>
      <c r="X15" s="13"/>
      <c r="Y15" s="13"/>
      <c r="Z15" s="13"/>
      <c r="AA15" s="13">
        <v>1</v>
      </c>
      <c r="AB15" s="14"/>
      <c r="AC15" s="63">
        <f t="shared" si="1"/>
        <v>3</v>
      </c>
      <c r="AD15" s="115"/>
      <c r="AE15" s="104"/>
      <c r="AF15" s="63">
        <f t="shared" si="2"/>
        <v>7</v>
      </c>
    </row>
    <row r="16" spans="1:32" x14ac:dyDescent="0.55000000000000004">
      <c r="A16" s="146"/>
      <c r="B16" s="37" t="s">
        <v>46</v>
      </c>
      <c r="C16" s="7">
        <v>15</v>
      </c>
      <c r="D16" s="37">
        <v>5</v>
      </c>
      <c r="E16" s="7"/>
      <c r="F16" s="15"/>
      <c r="G16" s="3"/>
      <c r="H16" s="89">
        <f t="shared" ref="H16:H17" si="3">SUM(E16:G16)</f>
        <v>0</v>
      </c>
      <c r="I16" s="54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>
        <v>2</v>
      </c>
      <c r="U16" s="15"/>
      <c r="V16" s="15"/>
      <c r="W16" s="15"/>
      <c r="X16" s="15"/>
      <c r="Y16" s="15"/>
      <c r="Z16" s="15"/>
      <c r="AA16" s="15">
        <v>1</v>
      </c>
      <c r="AB16" s="3">
        <v>2</v>
      </c>
      <c r="AC16" s="89">
        <f t="shared" si="1"/>
        <v>5</v>
      </c>
      <c r="AD16" s="34"/>
      <c r="AE16" s="102">
        <v>10</v>
      </c>
      <c r="AF16" s="89">
        <f t="shared" si="2"/>
        <v>15</v>
      </c>
    </row>
    <row r="17" spans="1:32" x14ac:dyDescent="0.55000000000000004">
      <c r="A17" s="146"/>
      <c r="B17" s="37"/>
      <c r="C17" s="19">
        <v>3</v>
      </c>
      <c r="D17" s="49">
        <v>1</v>
      </c>
      <c r="E17" s="19"/>
      <c r="F17" s="20"/>
      <c r="G17" s="21"/>
      <c r="H17" s="69">
        <f t="shared" si="3"/>
        <v>0</v>
      </c>
      <c r="I17" s="57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>
        <v>1</v>
      </c>
      <c r="U17" s="20"/>
      <c r="V17" s="20"/>
      <c r="W17" s="20"/>
      <c r="X17" s="20"/>
      <c r="Y17" s="20"/>
      <c r="Z17" s="20"/>
      <c r="AA17" s="20"/>
      <c r="AB17" s="21"/>
      <c r="AC17" s="64">
        <f t="shared" si="1"/>
        <v>1</v>
      </c>
      <c r="AD17" s="117"/>
      <c r="AE17" s="106">
        <v>2</v>
      </c>
      <c r="AF17" s="64">
        <f t="shared" si="2"/>
        <v>3</v>
      </c>
    </row>
    <row r="18" spans="1:32" x14ac:dyDescent="0.55000000000000004">
      <c r="A18" s="146"/>
      <c r="B18" s="37" t="s">
        <v>49</v>
      </c>
      <c r="C18" s="9">
        <v>145</v>
      </c>
      <c r="D18" s="39"/>
      <c r="E18" s="9">
        <v>3</v>
      </c>
      <c r="F18" s="10"/>
      <c r="G18" s="11"/>
      <c r="H18" s="83">
        <f>SUM(E18:G18)</f>
        <v>3</v>
      </c>
      <c r="I18" s="46"/>
      <c r="J18" s="10"/>
      <c r="K18" s="10"/>
      <c r="L18" s="10"/>
      <c r="M18" s="10">
        <v>1</v>
      </c>
      <c r="N18" s="10"/>
      <c r="O18" s="10">
        <v>2</v>
      </c>
      <c r="P18" s="10"/>
      <c r="Q18" s="10"/>
      <c r="R18" s="10"/>
      <c r="S18" s="10"/>
      <c r="T18" s="10">
        <v>1</v>
      </c>
      <c r="U18" s="10"/>
      <c r="V18" s="10"/>
      <c r="W18" s="10"/>
      <c r="X18" s="10"/>
      <c r="Y18" s="10"/>
      <c r="Z18" s="10"/>
      <c r="AA18" s="10">
        <v>2</v>
      </c>
      <c r="AB18" s="11"/>
      <c r="AC18" s="83">
        <f t="shared" si="1"/>
        <v>6</v>
      </c>
      <c r="AD18" s="35"/>
      <c r="AE18" s="101">
        <v>136</v>
      </c>
      <c r="AF18" s="83">
        <f t="shared" si="2"/>
        <v>145</v>
      </c>
    </row>
    <row r="19" spans="1:32" x14ac:dyDescent="0.55000000000000004">
      <c r="A19" s="147"/>
      <c r="B19" s="53"/>
      <c r="C19" s="22">
        <v>64</v>
      </c>
      <c r="D19" s="50"/>
      <c r="E19" s="22">
        <v>2</v>
      </c>
      <c r="F19" s="23"/>
      <c r="G19" s="24"/>
      <c r="H19" s="99">
        <f t="shared" ref="H19" si="4">SUM(E19:G19)</f>
        <v>2</v>
      </c>
      <c r="I19" s="58"/>
      <c r="J19" s="23"/>
      <c r="K19" s="23"/>
      <c r="L19" s="23"/>
      <c r="M19" s="23"/>
      <c r="N19" s="23"/>
      <c r="O19" s="23">
        <v>1</v>
      </c>
      <c r="P19" s="23"/>
      <c r="Q19" s="23"/>
      <c r="R19" s="23"/>
      <c r="S19" s="23"/>
      <c r="T19" s="23">
        <v>1</v>
      </c>
      <c r="U19" s="23"/>
      <c r="V19" s="23"/>
      <c r="W19" s="23"/>
      <c r="X19" s="23"/>
      <c r="Y19" s="23"/>
      <c r="Z19" s="23"/>
      <c r="AA19" s="23">
        <v>1</v>
      </c>
      <c r="AB19" s="24"/>
      <c r="AC19" s="62">
        <f t="shared" si="1"/>
        <v>3</v>
      </c>
      <c r="AD19" s="118"/>
      <c r="AE19" s="107">
        <v>59</v>
      </c>
      <c r="AF19" s="62">
        <f t="shared" si="2"/>
        <v>64</v>
      </c>
    </row>
    <row r="20" spans="1:32" x14ac:dyDescent="0.55000000000000004">
      <c r="A20" s="141" t="s">
        <v>50</v>
      </c>
      <c r="B20" s="37" t="s">
        <v>45</v>
      </c>
      <c r="C20" s="7">
        <v>90</v>
      </c>
      <c r="D20" s="37"/>
      <c r="E20" s="7">
        <v>18</v>
      </c>
      <c r="F20" s="15"/>
      <c r="G20" s="3"/>
      <c r="H20" s="89">
        <f>SUM(E20:G20)</f>
        <v>18</v>
      </c>
      <c r="I20" s="54"/>
      <c r="J20" s="15"/>
      <c r="K20" s="15"/>
      <c r="L20" s="15"/>
      <c r="M20" s="15">
        <v>8</v>
      </c>
      <c r="N20" s="15">
        <v>1</v>
      </c>
      <c r="O20" s="15">
        <v>9</v>
      </c>
      <c r="P20" s="15"/>
      <c r="Q20" s="15">
        <v>3</v>
      </c>
      <c r="R20" s="15">
        <v>25</v>
      </c>
      <c r="S20" s="15">
        <v>1</v>
      </c>
      <c r="T20" s="15">
        <v>6</v>
      </c>
      <c r="U20" s="15"/>
      <c r="V20" s="15"/>
      <c r="W20" s="15"/>
      <c r="X20" s="15"/>
      <c r="Y20" s="15">
        <v>5</v>
      </c>
      <c r="Z20" s="15">
        <v>3</v>
      </c>
      <c r="AA20" s="15">
        <v>4</v>
      </c>
      <c r="AB20" s="3">
        <v>2</v>
      </c>
      <c r="AC20" s="89">
        <f t="shared" si="1"/>
        <v>67</v>
      </c>
      <c r="AD20" s="34"/>
      <c r="AE20" s="102">
        <v>5</v>
      </c>
      <c r="AF20" s="89">
        <f t="shared" si="2"/>
        <v>90</v>
      </c>
    </row>
    <row r="21" spans="1:32" x14ac:dyDescent="0.55000000000000004">
      <c r="A21" s="146"/>
      <c r="B21" s="37"/>
      <c r="C21" s="19">
        <v>27</v>
      </c>
      <c r="D21" s="49"/>
      <c r="E21" s="19">
        <v>2</v>
      </c>
      <c r="F21" s="20"/>
      <c r="G21" s="21"/>
      <c r="H21" s="64">
        <f>SUM(E21:G21)</f>
        <v>2</v>
      </c>
      <c r="I21" s="57"/>
      <c r="J21" s="20"/>
      <c r="K21" s="20"/>
      <c r="L21" s="20"/>
      <c r="M21" s="20">
        <v>6</v>
      </c>
      <c r="N21" s="20">
        <v>1</v>
      </c>
      <c r="O21" s="20">
        <v>5</v>
      </c>
      <c r="P21" s="20"/>
      <c r="Q21" s="20">
        <v>1</v>
      </c>
      <c r="R21" s="20">
        <v>4</v>
      </c>
      <c r="S21" s="20"/>
      <c r="T21" s="20"/>
      <c r="U21" s="20"/>
      <c r="V21" s="20"/>
      <c r="W21" s="20"/>
      <c r="X21" s="20"/>
      <c r="Y21" s="20">
        <v>2</v>
      </c>
      <c r="Z21" s="20"/>
      <c r="AA21" s="20"/>
      <c r="AB21" s="21">
        <v>1</v>
      </c>
      <c r="AC21" s="64">
        <f t="shared" si="1"/>
        <v>20</v>
      </c>
      <c r="AD21" s="117"/>
      <c r="AE21" s="106">
        <v>5</v>
      </c>
      <c r="AF21" s="64">
        <f t="shared" si="2"/>
        <v>27</v>
      </c>
    </row>
    <row r="22" spans="1:32" x14ac:dyDescent="0.55000000000000004">
      <c r="A22" s="146"/>
      <c r="B22" s="37" t="s">
        <v>46</v>
      </c>
      <c r="C22" s="9">
        <v>20</v>
      </c>
      <c r="D22" s="39">
        <v>5</v>
      </c>
      <c r="E22" s="9"/>
      <c r="F22" s="10"/>
      <c r="G22" s="11"/>
      <c r="H22" s="83">
        <f>SUM(E22:G22)</f>
        <v>0</v>
      </c>
      <c r="I22" s="46"/>
      <c r="J22" s="10"/>
      <c r="K22" s="10"/>
      <c r="L22" s="10"/>
      <c r="M22" s="10"/>
      <c r="N22" s="10"/>
      <c r="O22" s="10"/>
      <c r="P22" s="10"/>
      <c r="Q22" s="10"/>
      <c r="R22" s="10">
        <v>3</v>
      </c>
      <c r="S22" s="10"/>
      <c r="T22" s="10">
        <v>3</v>
      </c>
      <c r="U22" s="10"/>
      <c r="V22" s="10"/>
      <c r="W22" s="10">
        <v>3</v>
      </c>
      <c r="X22" s="10"/>
      <c r="Y22" s="10"/>
      <c r="Z22" s="10">
        <v>1</v>
      </c>
      <c r="AA22" s="10"/>
      <c r="AB22" s="11"/>
      <c r="AC22" s="83">
        <f t="shared" si="1"/>
        <v>10</v>
      </c>
      <c r="AD22" s="35"/>
      <c r="AE22" s="101">
        <v>10</v>
      </c>
      <c r="AF22" s="83">
        <f t="shared" si="2"/>
        <v>20</v>
      </c>
    </row>
    <row r="23" spans="1:32" x14ac:dyDescent="0.55000000000000004">
      <c r="A23" s="147"/>
      <c r="B23" s="53"/>
      <c r="C23" s="22">
        <v>2</v>
      </c>
      <c r="D23" s="50">
        <v>1</v>
      </c>
      <c r="E23" s="22"/>
      <c r="F23" s="23"/>
      <c r="G23" s="24"/>
      <c r="H23" s="99">
        <f t="shared" ref="H23" si="5">SUM(E23:G23)</f>
        <v>0</v>
      </c>
      <c r="I23" s="58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4"/>
      <c r="AC23" s="62">
        <f t="shared" si="1"/>
        <v>0</v>
      </c>
      <c r="AD23" s="118"/>
      <c r="AE23" s="107">
        <v>2</v>
      </c>
      <c r="AF23" s="62">
        <f t="shared" si="2"/>
        <v>2</v>
      </c>
    </row>
    <row r="24" spans="1:32" x14ac:dyDescent="0.55000000000000004">
      <c r="A24" s="141" t="s">
        <v>51</v>
      </c>
      <c r="B24" s="37" t="s">
        <v>45</v>
      </c>
      <c r="C24" s="7">
        <v>210</v>
      </c>
      <c r="D24" s="37"/>
      <c r="E24" s="7">
        <v>94</v>
      </c>
      <c r="F24" s="15"/>
      <c r="G24" s="3">
        <v>2</v>
      </c>
      <c r="H24" s="89">
        <f t="shared" ref="H24:H30" si="6">SUM(E24:G24)</f>
        <v>96</v>
      </c>
      <c r="I24" s="54">
        <v>1</v>
      </c>
      <c r="J24" s="15"/>
      <c r="K24" s="15"/>
      <c r="L24" s="15"/>
      <c r="M24" s="15">
        <v>15</v>
      </c>
      <c r="N24" s="15">
        <v>2</v>
      </c>
      <c r="O24" s="15">
        <v>24</v>
      </c>
      <c r="P24" s="15">
        <v>2</v>
      </c>
      <c r="Q24" s="15"/>
      <c r="R24" s="15">
        <v>8</v>
      </c>
      <c r="S24" s="15"/>
      <c r="T24" s="15">
        <v>14</v>
      </c>
      <c r="U24" s="15"/>
      <c r="V24" s="15">
        <v>2</v>
      </c>
      <c r="W24" s="15">
        <v>2</v>
      </c>
      <c r="X24" s="15">
        <v>1</v>
      </c>
      <c r="Y24" s="15">
        <v>3</v>
      </c>
      <c r="Z24" s="15">
        <v>10</v>
      </c>
      <c r="AA24" s="15">
        <v>5</v>
      </c>
      <c r="AB24" s="3">
        <v>19</v>
      </c>
      <c r="AC24" s="89">
        <f t="shared" si="1"/>
        <v>108</v>
      </c>
      <c r="AD24" s="34"/>
      <c r="AE24" s="102">
        <v>6</v>
      </c>
      <c r="AF24" s="89">
        <f t="shared" si="2"/>
        <v>210</v>
      </c>
    </row>
    <row r="25" spans="1:32" x14ac:dyDescent="0.55000000000000004">
      <c r="A25" s="146"/>
      <c r="B25" s="37"/>
      <c r="C25" s="19">
        <v>78</v>
      </c>
      <c r="D25" s="49"/>
      <c r="E25" s="19">
        <v>29</v>
      </c>
      <c r="F25" s="20"/>
      <c r="G25" s="21"/>
      <c r="H25" s="64">
        <f t="shared" si="6"/>
        <v>29</v>
      </c>
      <c r="I25" s="57"/>
      <c r="J25" s="20"/>
      <c r="K25" s="20"/>
      <c r="L25" s="20"/>
      <c r="M25" s="20">
        <v>5</v>
      </c>
      <c r="N25" s="20">
        <v>1</v>
      </c>
      <c r="O25" s="20">
        <v>5</v>
      </c>
      <c r="P25" s="20"/>
      <c r="Q25" s="20"/>
      <c r="R25" s="20">
        <v>3</v>
      </c>
      <c r="S25" s="20"/>
      <c r="T25" s="20">
        <v>7</v>
      </c>
      <c r="U25" s="20"/>
      <c r="V25" s="20">
        <v>1</v>
      </c>
      <c r="W25" s="20">
        <v>2</v>
      </c>
      <c r="X25" s="20"/>
      <c r="Y25" s="20">
        <v>1</v>
      </c>
      <c r="Z25" s="20">
        <v>4</v>
      </c>
      <c r="AA25" s="20">
        <v>1</v>
      </c>
      <c r="AB25" s="21">
        <v>12</v>
      </c>
      <c r="AC25" s="64">
        <f t="shared" si="1"/>
        <v>42</v>
      </c>
      <c r="AD25" s="117"/>
      <c r="AE25" s="106">
        <v>7</v>
      </c>
      <c r="AF25" s="64">
        <f t="shared" si="2"/>
        <v>78</v>
      </c>
    </row>
    <row r="26" spans="1:32" x14ac:dyDescent="0.55000000000000004">
      <c r="A26" s="146"/>
      <c r="B26" s="37" t="s">
        <v>46</v>
      </c>
      <c r="C26" s="9">
        <v>148</v>
      </c>
      <c r="D26" s="39">
        <v>57</v>
      </c>
      <c r="E26" s="9"/>
      <c r="F26" s="10"/>
      <c r="G26" s="11">
        <v>2</v>
      </c>
      <c r="H26" s="83">
        <f t="shared" si="6"/>
        <v>2</v>
      </c>
      <c r="I26" s="46"/>
      <c r="J26" s="10"/>
      <c r="K26" s="10"/>
      <c r="L26" s="10"/>
      <c r="M26" s="10">
        <v>6</v>
      </c>
      <c r="N26" s="10"/>
      <c r="O26" s="10">
        <v>4</v>
      </c>
      <c r="P26" s="10"/>
      <c r="Q26" s="10">
        <v>1</v>
      </c>
      <c r="R26" s="10">
        <v>2</v>
      </c>
      <c r="S26" s="10"/>
      <c r="T26" s="10">
        <v>28</v>
      </c>
      <c r="U26" s="10"/>
      <c r="V26" s="10"/>
      <c r="W26" s="10">
        <v>16</v>
      </c>
      <c r="X26" s="10">
        <v>2</v>
      </c>
      <c r="Y26" s="10"/>
      <c r="Z26" s="10">
        <v>3</v>
      </c>
      <c r="AA26" s="10"/>
      <c r="AB26" s="11">
        <v>4</v>
      </c>
      <c r="AC26" s="83">
        <f t="shared" si="1"/>
        <v>66</v>
      </c>
      <c r="AD26" s="35"/>
      <c r="AE26" s="101">
        <v>80</v>
      </c>
      <c r="AF26" s="83">
        <f t="shared" si="2"/>
        <v>148</v>
      </c>
    </row>
    <row r="27" spans="1:32" x14ac:dyDescent="0.55000000000000004">
      <c r="A27" s="147"/>
      <c r="B27" s="53"/>
      <c r="C27" s="22">
        <v>54</v>
      </c>
      <c r="D27" s="50">
        <v>23</v>
      </c>
      <c r="E27" s="22"/>
      <c r="F27" s="23"/>
      <c r="G27" s="24"/>
      <c r="H27" s="99">
        <f t="shared" si="6"/>
        <v>0</v>
      </c>
      <c r="I27" s="58"/>
      <c r="J27" s="23"/>
      <c r="K27" s="23"/>
      <c r="L27" s="23"/>
      <c r="M27" s="23">
        <v>1</v>
      </c>
      <c r="N27" s="23"/>
      <c r="O27" s="23"/>
      <c r="P27" s="23"/>
      <c r="Q27" s="23"/>
      <c r="R27" s="23"/>
      <c r="S27" s="23"/>
      <c r="T27" s="23">
        <v>8</v>
      </c>
      <c r="U27" s="23"/>
      <c r="V27" s="23"/>
      <c r="W27" s="23">
        <v>10</v>
      </c>
      <c r="X27" s="23"/>
      <c r="Y27" s="23"/>
      <c r="Z27" s="23">
        <v>1</v>
      </c>
      <c r="AA27" s="23"/>
      <c r="AB27" s="24">
        <v>2</v>
      </c>
      <c r="AC27" s="62">
        <f t="shared" si="1"/>
        <v>22</v>
      </c>
      <c r="AD27" s="118"/>
      <c r="AE27" s="107">
        <v>32</v>
      </c>
      <c r="AF27" s="62">
        <f t="shared" si="2"/>
        <v>54</v>
      </c>
    </row>
    <row r="28" spans="1:32" x14ac:dyDescent="0.55000000000000004">
      <c r="A28" s="141" t="s">
        <v>52</v>
      </c>
      <c r="B28" s="37" t="s">
        <v>45</v>
      </c>
      <c r="C28" s="7">
        <v>337</v>
      </c>
      <c r="D28" s="37"/>
      <c r="E28" s="7">
        <v>184</v>
      </c>
      <c r="F28" s="15"/>
      <c r="G28" s="3">
        <v>1</v>
      </c>
      <c r="H28" s="89">
        <f t="shared" si="6"/>
        <v>185</v>
      </c>
      <c r="I28" s="54"/>
      <c r="J28" s="15"/>
      <c r="K28" s="15">
        <v>1</v>
      </c>
      <c r="L28" s="15">
        <v>2</v>
      </c>
      <c r="M28" s="15">
        <v>31</v>
      </c>
      <c r="N28" s="15">
        <v>1</v>
      </c>
      <c r="O28" s="15">
        <v>21</v>
      </c>
      <c r="P28" s="15">
        <v>3</v>
      </c>
      <c r="Q28" s="15">
        <v>2</v>
      </c>
      <c r="R28" s="15">
        <v>7</v>
      </c>
      <c r="S28" s="15"/>
      <c r="T28" s="15">
        <v>14</v>
      </c>
      <c r="U28" s="15"/>
      <c r="V28" s="15"/>
      <c r="W28" s="15">
        <v>1</v>
      </c>
      <c r="X28" s="15"/>
      <c r="Y28" s="15">
        <v>3</v>
      </c>
      <c r="Z28" s="15">
        <v>2</v>
      </c>
      <c r="AA28" s="15">
        <v>13</v>
      </c>
      <c r="AB28" s="3">
        <v>16</v>
      </c>
      <c r="AC28" s="89">
        <f t="shared" si="1"/>
        <v>117</v>
      </c>
      <c r="AD28" s="34"/>
      <c r="AE28" s="102">
        <v>35</v>
      </c>
      <c r="AF28" s="89">
        <f t="shared" si="2"/>
        <v>337</v>
      </c>
    </row>
    <row r="29" spans="1:32" x14ac:dyDescent="0.55000000000000004">
      <c r="A29" s="146"/>
      <c r="B29" s="37"/>
      <c r="C29" s="19">
        <v>69</v>
      </c>
      <c r="D29" s="49"/>
      <c r="E29" s="19">
        <v>30</v>
      </c>
      <c r="F29" s="20"/>
      <c r="G29" s="21"/>
      <c r="H29" s="64">
        <f t="shared" si="6"/>
        <v>30</v>
      </c>
      <c r="I29" s="57"/>
      <c r="J29" s="20"/>
      <c r="K29" s="20"/>
      <c r="L29" s="20"/>
      <c r="M29" s="20">
        <v>8</v>
      </c>
      <c r="N29" s="20"/>
      <c r="O29" s="20">
        <v>4</v>
      </c>
      <c r="P29" s="20"/>
      <c r="Q29" s="20"/>
      <c r="R29" s="20">
        <v>2</v>
      </c>
      <c r="S29" s="20"/>
      <c r="T29" s="20">
        <v>3</v>
      </c>
      <c r="U29" s="20"/>
      <c r="V29" s="20"/>
      <c r="W29" s="20">
        <v>1</v>
      </c>
      <c r="X29" s="20"/>
      <c r="Y29" s="20"/>
      <c r="Z29" s="20"/>
      <c r="AA29" s="20">
        <v>4</v>
      </c>
      <c r="AB29" s="21">
        <v>2</v>
      </c>
      <c r="AC29" s="64">
        <f t="shared" si="1"/>
        <v>24</v>
      </c>
      <c r="AD29" s="117"/>
      <c r="AE29" s="106">
        <v>15</v>
      </c>
      <c r="AF29" s="64">
        <f t="shared" si="2"/>
        <v>69</v>
      </c>
    </row>
    <row r="30" spans="1:32" x14ac:dyDescent="0.55000000000000004">
      <c r="A30" s="146"/>
      <c r="B30" s="37" t="s">
        <v>46</v>
      </c>
      <c r="C30" s="9">
        <v>210</v>
      </c>
      <c r="D30" s="39">
        <v>41</v>
      </c>
      <c r="E30" s="9">
        <v>5</v>
      </c>
      <c r="F30" s="10"/>
      <c r="G30" s="11"/>
      <c r="H30" s="83">
        <f t="shared" si="6"/>
        <v>5</v>
      </c>
      <c r="I30" s="46"/>
      <c r="J30" s="10"/>
      <c r="K30" s="10"/>
      <c r="L30" s="10"/>
      <c r="M30" s="10">
        <v>31</v>
      </c>
      <c r="N30" s="10"/>
      <c r="O30" s="10">
        <v>13</v>
      </c>
      <c r="P30" s="10">
        <v>1</v>
      </c>
      <c r="Q30" s="10"/>
      <c r="R30" s="10">
        <v>8</v>
      </c>
      <c r="S30" s="10"/>
      <c r="T30" s="10">
        <v>68</v>
      </c>
      <c r="U30" s="10"/>
      <c r="V30" s="10">
        <v>1</v>
      </c>
      <c r="W30" s="10">
        <v>6</v>
      </c>
      <c r="X30" s="10">
        <v>1</v>
      </c>
      <c r="Y30" s="10"/>
      <c r="Z30" s="10">
        <v>1</v>
      </c>
      <c r="AA30" s="10">
        <v>1</v>
      </c>
      <c r="AB30" s="11">
        <v>8</v>
      </c>
      <c r="AC30" s="83">
        <f t="shared" si="1"/>
        <v>139</v>
      </c>
      <c r="AD30" s="35"/>
      <c r="AE30" s="101">
        <v>66</v>
      </c>
      <c r="AF30" s="83">
        <f t="shared" si="2"/>
        <v>210</v>
      </c>
    </row>
    <row r="31" spans="1:32" x14ac:dyDescent="0.55000000000000004">
      <c r="A31" s="147"/>
      <c r="B31" s="53"/>
      <c r="C31" s="22">
        <v>40</v>
      </c>
      <c r="D31" s="50">
        <v>9</v>
      </c>
      <c r="E31" s="22"/>
      <c r="F31" s="23"/>
      <c r="G31" s="24"/>
      <c r="H31" s="99">
        <f t="shared" ref="H31:H45" si="7">SUM(E31:G31)</f>
        <v>0</v>
      </c>
      <c r="I31" s="58"/>
      <c r="J31" s="23"/>
      <c r="K31" s="23"/>
      <c r="L31" s="23"/>
      <c r="M31" s="23">
        <v>6</v>
      </c>
      <c r="N31" s="23"/>
      <c r="O31" s="23"/>
      <c r="P31" s="23"/>
      <c r="Q31" s="23"/>
      <c r="R31" s="23">
        <v>1</v>
      </c>
      <c r="S31" s="23"/>
      <c r="T31" s="23">
        <v>11</v>
      </c>
      <c r="U31" s="23"/>
      <c r="V31" s="23"/>
      <c r="W31" s="23">
        <v>2</v>
      </c>
      <c r="X31" s="23"/>
      <c r="Y31" s="23"/>
      <c r="Z31" s="23"/>
      <c r="AA31" s="23"/>
      <c r="AB31" s="24">
        <v>3</v>
      </c>
      <c r="AC31" s="62">
        <f t="shared" si="1"/>
        <v>23</v>
      </c>
      <c r="AD31" s="118"/>
      <c r="AE31" s="107">
        <v>17</v>
      </c>
      <c r="AF31" s="62">
        <f t="shared" si="2"/>
        <v>40</v>
      </c>
    </row>
    <row r="32" spans="1:32" x14ac:dyDescent="0.55000000000000004">
      <c r="A32" s="141" t="s">
        <v>53</v>
      </c>
      <c r="B32" s="37" t="s">
        <v>45</v>
      </c>
      <c r="C32" s="25">
        <v>1042</v>
      </c>
      <c r="D32" s="51"/>
      <c r="E32" s="25">
        <v>252</v>
      </c>
      <c r="F32" s="26"/>
      <c r="G32" s="27">
        <v>9</v>
      </c>
      <c r="H32" s="89">
        <f t="shared" si="7"/>
        <v>261</v>
      </c>
      <c r="I32" s="59"/>
      <c r="J32" s="26"/>
      <c r="K32" s="26">
        <v>1</v>
      </c>
      <c r="L32" s="26">
        <v>68</v>
      </c>
      <c r="M32" s="26">
        <v>244</v>
      </c>
      <c r="N32" s="26">
        <v>9</v>
      </c>
      <c r="O32" s="26">
        <v>86</v>
      </c>
      <c r="P32" s="26">
        <v>15</v>
      </c>
      <c r="Q32" s="26">
        <v>12</v>
      </c>
      <c r="R32" s="26">
        <v>47</v>
      </c>
      <c r="S32" s="26">
        <v>18</v>
      </c>
      <c r="T32" s="26">
        <v>54</v>
      </c>
      <c r="U32" s="26">
        <v>1</v>
      </c>
      <c r="V32" s="26">
        <v>5</v>
      </c>
      <c r="W32" s="26">
        <v>5</v>
      </c>
      <c r="X32" s="26">
        <v>3</v>
      </c>
      <c r="Y32" s="26">
        <v>13</v>
      </c>
      <c r="Z32" s="26">
        <v>23</v>
      </c>
      <c r="AA32" s="26">
        <v>28</v>
      </c>
      <c r="AB32" s="27">
        <v>47</v>
      </c>
      <c r="AC32" s="89">
        <f t="shared" si="1"/>
        <v>679</v>
      </c>
      <c r="AD32" s="34"/>
      <c r="AE32" s="102">
        <v>102</v>
      </c>
      <c r="AF32" s="103">
        <f t="shared" si="2"/>
        <v>1042</v>
      </c>
    </row>
    <row r="33" spans="1:32" x14ac:dyDescent="0.55000000000000004">
      <c r="A33" s="146"/>
      <c r="B33" s="37"/>
      <c r="C33" s="19">
        <v>176</v>
      </c>
      <c r="D33" s="49"/>
      <c r="E33" s="19">
        <v>42</v>
      </c>
      <c r="F33" s="20"/>
      <c r="G33" s="21">
        <v>3</v>
      </c>
      <c r="H33" s="64">
        <f t="shared" si="7"/>
        <v>45</v>
      </c>
      <c r="I33" s="57"/>
      <c r="J33" s="20"/>
      <c r="K33" s="20"/>
      <c r="L33" s="20">
        <v>20</v>
      </c>
      <c r="M33" s="20">
        <v>30</v>
      </c>
      <c r="N33" s="20">
        <v>1</v>
      </c>
      <c r="O33" s="20">
        <v>14</v>
      </c>
      <c r="P33" s="20">
        <v>3</v>
      </c>
      <c r="Q33" s="20">
        <v>2</v>
      </c>
      <c r="R33" s="20">
        <v>5</v>
      </c>
      <c r="S33" s="20">
        <v>4</v>
      </c>
      <c r="T33" s="20">
        <v>6</v>
      </c>
      <c r="U33" s="20"/>
      <c r="V33" s="20"/>
      <c r="W33" s="20"/>
      <c r="X33" s="20"/>
      <c r="Y33" s="20">
        <v>5</v>
      </c>
      <c r="Z33" s="20">
        <v>2</v>
      </c>
      <c r="AA33" s="20">
        <v>7</v>
      </c>
      <c r="AB33" s="21">
        <v>5</v>
      </c>
      <c r="AC33" s="64">
        <f t="shared" si="1"/>
        <v>104</v>
      </c>
      <c r="AD33" s="117"/>
      <c r="AE33" s="106">
        <v>27</v>
      </c>
      <c r="AF33" s="64">
        <f t="shared" si="2"/>
        <v>176</v>
      </c>
    </row>
    <row r="34" spans="1:32" x14ac:dyDescent="0.55000000000000004">
      <c r="A34" s="146"/>
      <c r="B34" s="37" t="s">
        <v>46</v>
      </c>
      <c r="C34" s="9">
        <v>400</v>
      </c>
      <c r="D34" s="39">
        <v>55</v>
      </c>
      <c r="E34" s="9">
        <v>16</v>
      </c>
      <c r="F34" s="10">
        <v>1</v>
      </c>
      <c r="G34" s="11">
        <v>1</v>
      </c>
      <c r="H34" s="83">
        <f t="shared" si="7"/>
        <v>18</v>
      </c>
      <c r="I34" s="46">
        <v>1</v>
      </c>
      <c r="J34" s="10"/>
      <c r="K34" s="10">
        <v>1</v>
      </c>
      <c r="L34" s="10">
        <v>12</v>
      </c>
      <c r="M34" s="10">
        <v>88</v>
      </c>
      <c r="N34" s="10">
        <v>3</v>
      </c>
      <c r="O34" s="10">
        <v>19</v>
      </c>
      <c r="P34" s="10">
        <v>2</v>
      </c>
      <c r="Q34" s="10"/>
      <c r="R34" s="10">
        <v>7</v>
      </c>
      <c r="S34" s="10"/>
      <c r="T34" s="10">
        <v>99</v>
      </c>
      <c r="U34" s="10"/>
      <c r="V34" s="10">
        <v>1</v>
      </c>
      <c r="W34" s="10">
        <v>29</v>
      </c>
      <c r="X34" s="10">
        <v>2</v>
      </c>
      <c r="Y34" s="10">
        <v>3</v>
      </c>
      <c r="Z34" s="10">
        <v>4</v>
      </c>
      <c r="AA34" s="10">
        <v>4</v>
      </c>
      <c r="AB34" s="11">
        <v>8</v>
      </c>
      <c r="AC34" s="83">
        <f t="shared" si="1"/>
        <v>283</v>
      </c>
      <c r="AD34" s="35"/>
      <c r="AE34" s="101">
        <v>99</v>
      </c>
      <c r="AF34" s="83">
        <f t="shared" si="2"/>
        <v>400</v>
      </c>
    </row>
    <row r="35" spans="1:32" x14ac:dyDescent="0.55000000000000004">
      <c r="A35" s="146"/>
      <c r="B35" s="37"/>
      <c r="C35" s="12">
        <v>82</v>
      </c>
      <c r="D35" s="47">
        <v>12</v>
      </c>
      <c r="E35" s="12">
        <v>3</v>
      </c>
      <c r="F35" s="13"/>
      <c r="G35" s="14"/>
      <c r="H35" s="63">
        <f t="shared" si="7"/>
        <v>3</v>
      </c>
      <c r="I35" s="55">
        <v>1</v>
      </c>
      <c r="J35" s="13"/>
      <c r="K35" s="13">
        <v>1</v>
      </c>
      <c r="L35" s="13">
        <v>3</v>
      </c>
      <c r="M35" s="13">
        <v>14</v>
      </c>
      <c r="N35" s="13"/>
      <c r="O35" s="13">
        <v>5</v>
      </c>
      <c r="P35" s="13">
        <v>1</v>
      </c>
      <c r="Q35" s="13"/>
      <c r="R35" s="13"/>
      <c r="S35" s="13"/>
      <c r="T35" s="13">
        <v>14</v>
      </c>
      <c r="U35" s="13"/>
      <c r="V35" s="13"/>
      <c r="W35" s="13">
        <v>6</v>
      </c>
      <c r="X35" s="13"/>
      <c r="Y35" s="13">
        <v>2</v>
      </c>
      <c r="Z35" s="13">
        <v>1</v>
      </c>
      <c r="AA35" s="13"/>
      <c r="AB35" s="14">
        <v>3</v>
      </c>
      <c r="AC35" s="63">
        <f t="shared" si="1"/>
        <v>51</v>
      </c>
      <c r="AD35" s="115"/>
      <c r="AE35" s="104">
        <v>28</v>
      </c>
      <c r="AF35" s="63">
        <f t="shared" si="2"/>
        <v>82</v>
      </c>
    </row>
    <row r="36" spans="1:32" x14ac:dyDescent="0.55000000000000004">
      <c r="A36" s="146"/>
      <c r="B36" s="37" t="s">
        <v>49</v>
      </c>
      <c r="C36" s="7">
        <v>15</v>
      </c>
      <c r="D36" s="37"/>
      <c r="E36" s="7">
        <v>1</v>
      </c>
      <c r="F36" s="15"/>
      <c r="G36" s="3"/>
      <c r="H36" s="89">
        <f t="shared" si="7"/>
        <v>1</v>
      </c>
      <c r="I36" s="54"/>
      <c r="J36" s="15"/>
      <c r="K36" s="15"/>
      <c r="L36" s="15"/>
      <c r="M36" s="15">
        <v>1</v>
      </c>
      <c r="N36" s="15">
        <v>13</v>
      </c>
      <c r="O36" s="15"/>
      <c r="P36" s="15"/>
      <c r="Q36" s="15"/>
      <c r="R36" s="15"/>
      <c r="S36" s="15"/>
      <c r="T36" s="15">
        <v>1</v>
      </c>
      <c r="U36" s="15"/>
      <c r="V36" s="15"/>
      <c r="W36" s="15"/>
      <c r="X36" s="15"/>
      <c r="Y36" s="15"/>
      <c r="Z36" s="15"/>
      <c r="AA36" s="15"/>
      <c r="AB36" s="3"/>
      <c r="AC36" s="89">
        <f t="shared" si="1"/>
        <v>15</v>
      </c>
      <c r="AD36" s="34"/>
      <c r="AE36" s="102"/>
      <c r="AF36" s="89">
        <f t="shared" si="2"/>
        <v>16</v>
      </c>
    </row>
    <row r="37" spans="1:32" x14ac:dyDescent="0.55000000000000004">
      <c r="A37" s="147"/>
      <c r="B37" s="53"/>
      <c r="C37" s="16"/>
      <c r="D37" s="48"/>
      <c r="E37" s="16"/>
      <c r="F37" s="17"/>
      <c r="G37" s="18"/>
      <c r="H37" s="100">
        <f t="shared" si="7"/>
        <v>0</v>
      </c>
      <c r="I37" s="56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8"/>
      <c r="AC37" s="65">
        <f t="shared" si="1"/>
        <v>0</v>
      </c>
      <c r="AD37" s="116"/>
      <c r="AE37" s="105"/>
      <c r="AF37" s="65">
        <f t="shared" si="2"/>
        <v>0</v>
      </c>
    </row>
    <row r="38" spans="1:32" x14ac:dyDescent="0.55000000000000004">
      <c r="A38" s="141" t="s">
        <v>54</v>
      </c>
      <c r="B38" s="37" t="s">
        <v>45</v>
      </c>
      <c r="C38" s="9">
        <v>284</v>
      </c>
      <c r="D38" s="39"/>
      <c r="E38" s="9">
        <v>89</v>
      </c>
      <c r="F38" s="10">
        <v>1</v>
      </c>
      <c r="G38" s="11">
        <v>1</v>
      </c>
      <c r="H38" s="83">
        <f t="shared" si="7"/>
        <v>91</v>
      </c>
      <c r="I38" s="46">
        <v>1</v>
      </c>
      <c r="J38" s="10">
        <v>1</v>
      </c>
      <c r="K38" s="10"/>
      <c r="L38" s="10">
        <v>6</v>
      </c>
      <c r="M38" s="10">
        <v>54</v>
      </c>
      <c r="N38" s="10">
        <v>2</v>
      </c>
      <c r="O38" s="10">
        <v>23</v>
      </c>
      <c r="P38" s="10">
        <v>2</v>
      </c>
      <c r="Q38" s="10">
        <v>4</v>
      </c>
      <c r="R38" s="10">
        <v>10</v>
      </c>
      <c r="S38" s="10">
        <v>4</v>
      </c>
      <c r="T38" s="10">
        <v>12</v>
      </c>
      <c r="U38" s="10">
        <v>1</v>
      </c>
      <c r="V38" s="10">
        <v>1</v>
      </c>
      <c r="W38" s="10">
        <v>4</v>
      </c>
      <c r="X38" s="10">
        <v>5</v>
      </c>
      <c r="Y38" s="10">
        <v>4</v>
      </c>
      <c r="Z38" s="10">
        <v>4</v>
      </c>
      <c r="AA38" s="10">
        <v>10</v>
      </c>
      <c r="AB38" s="11">
        <v>12</v>
      </c>
      <c r="AC38" s="83">
        <f t="shared" si="1"/>
        <v>160</v>
      </c>
      <c r="AD38" s="35"/>
      <c r="AE38" s="101">
        <v>33</v>
      </c>
      <c r="AF38" s="83">
        <f t="shared" si="2"/>
        <v>284</v>
      </c>
    </row>
    <row r="39" spans="1:32" x14ac:dyDescent="0.55000000000000004">
      <c r="A39" s="146"/>
      <c r="B39" s="37"/>
      <c r="C39" s="12">
        <v>101</v>
      </c>
      <c r="D39" s="47"/>
      <c r="E39" s="12">
        <v>29</v>
      </c>
      <c r="F39" s="13">
        <v>1</v>
      </c>
      <c r="G39" s="14"/>
      <c r="H39" s="63">
        <f t="shared" si="7"/>
        <v>30</v>
      </c>
      <c r="I39" s="55"/>
      <c r="J39" s="13">
        <v>1</v>
      </c>
      <c r="K39" s="13"/>
      <c r="L39" s="13">
        <v>1</v>
      </c>
      <c r="M39" s="13">
        <v>25</v>
      </c>
      <c r="N39" s="13"/>
      <c r="O39" s="13">
        <v>6</v>
      </c>
      <c r="P39" s="13"/>
      <c r="Q39" s="13">
        <v>2</v>
      </c>
      <c r="R39" s="13">
        <v>5</v>
      </c>
      <c r="S39" s="13">
        <v>1</v>
      </c>
      <c r="T39" s="13">
        <v>6</v>
      </c>
      <c r="U39" s="13"/>
      <c r="V39" s="13"/>
      <c r="W39" s="13">
        <v>2</v>
      </c>
      <c r="X39" s="13">
        <v>3</v>
      </c>
      <c r="Y39" s="13">
        <v>2</v>
      </c>
      <c r="Z39" s="13"/>
      <c r="AA39" s="13">
        <v>4</v>
      </c>
      <c r="AB39" s="14">
        <v>3</v>
      </c>
      <c r="AC39" s="63">
        <f t="shared" si="1"/>
        <v>61</v>
      </c>
      <c r="AD39" s="115"/>
      <c r="AE39" s="104">
        <v>10</v>
      </c>
      <c r="AF39" s="63">
        <f t="shared" si="2"/>
        <v>101</v>
      </c>
    </row>
    <row r="40" spans="1:32" x14ac:dyDescent="0.55000000000000004">
      <c r="A40" s="146"/>
      <c r="B40" s="37" t="s">
        <v>46</v>
      </c>
      <c r="C40" s="7">
        <v>128</v>
      </c>
      <c r="D40" s="37">
        <v>23</v>
      </c>
      <c r="E40" s="7">
        <v>6</v>
      </c>
      <c r="F40" s="15"/>
      <c r="G40" s="3">
        <v>3</v>
      </c>
      <c r="H40" s="89">
        <f t="shared" si="7"/>
        <v>9</v>
      </c>
      <c r="I40" s="54">
        <v>1</v>
      </c>
      <c r="J40" s="15">
        <v>1</v>
      </c>
      <c r="K40" s="15"/>
      <c r="L40" s="15">
        <v>1</v>
      </c>
      <c r="M40" s="15">
        <v>10</v>
      </c>
      <c r="N40" s="15"/>
      <c r="O40" s="15">
        <v>2</v>
      </c>
      <c r="P40" s="15"/>
      <c r="Q40" s="15"/>
      <c r="R40" s="15"/>
      <c r="S40" s="15"/>
      <c r="T40" s="15">
        <v>21</v>
      </c>
      <c r="U40" s="15"/>
      <c r="V40" s="15"/>
      <c r="W40" s="15">
        <v>10</v>
      </c>
      <c r="X40" s="15">
        <v>2</v>
      </c>
      <c r="Y40" s="15"/>
      <c r="Z40" s="15"/>
      <c r="AA40" s="15">
        <v>3</v>
      </c>
      <c r="AB40" s="3">
        <v>2</v>
      </c>
      <c r="AC40" s="89">
        <f t="shared" si="1"/>
        <v>53</v>
      </c>
      <c r="AD40" s="34"/>
      <c r="AE40" s="102">
        <v>66</v>
      </c>
      <c r="AF40" s="89">
        <f t="shared" si="2"/>
        <v>128</v>
      </c>
    </row>
    <row r="41" spans="1:32" x14ac:dyDescent="0.55000000000000004">
      <c r="A41" s="146"/>
      <c r="B41" s="37"/>
      <c r="C41" s="19">
        <v>43</v>
      </c>
      <c r="D41" s="49">
        <v>6</v>
      </c>
      <c r="E41" s="19">
        <v>3</v>
      </c>
      <c r="F41" s="20"/>
      <c r="G41" s="21"/>
      <c r="H41" s="64">
        <f t="shared" si="7"/>
        <v>3</v>
      </c>
      <c r="I41" s="57">
        <v>1</v>
      </c>
      <c r="J41" s="20"/>
      <c r="K41" s="20"/>
      <c r="L41" s="20"/>
      <c r="M41" s="20">
        <v>3</v>
      </c>
      <c r="N41" s="20"/>
      <c r="O41" s="20"/>
      <c r="P41" s="20"/>
      <c r="Q41" s="20"/>
      <c r="R41" s="20"/>
      <c r="S41" s="20"/>
      <c r="T41" s="20">
        <v>8</v>
      </c>
      <c r="U41" s="20"/>
      <c r="V41" s="20"/>
      <c r="W41" s="20">
        <v>2</v>
      </c>
      <c r="X41" s="20">
        <v>1</v>
      </c>
      <c r="Y41" s="20"/>
      <c r="Z41" s="20"/>
      <c r="AA41" s="20"/>
      <c r="AB41" s="21"/>
      <c r="AC41" s="64">
        <f t="shared" si="1"/>
        <v>15</v>
      </c>
      <c r="AD41" s="117"/>
      <c r="AE41" s="106">
        <v>25</v>
      </c>
      <c r="AF41" s="64">
        <f t="shared" si="2"/>
        <v>43</v>
      </c>
    </row>
    <row r="42" spans="1:32" x14ac:dyDescent="0.55000000000000004">
      <c r="A42" s="146"/>
      <c r="B42" s="37" t="s">
        <v>55</v>
      </c>
      <c r="C42" s="9">
        <v>16</v>
      </c>
      <c r="D42" s="39">
        <v>3</v>
      </c>
      <c r="E42" s="9"/>
      <c r="F42" s="10"/>
      <c r="G42" s="11"/>
      <c r="H42" s="83">
        <f>SUM(E42:G42)</f>
        <v>0</v>
      </c>
      <c r="I42" s="46"/>
      <c r="J42" s="10"/>
      <c r="K42" s="10"/>
      <c r="L42" s="10"/>
      <c r="M42" s="10">
        <v>4</v>
      </c>
      <c r="N42" s="10"/>
      <c r="O42" s="10"/>
      <c r="P42" s="10"/>
      <c r="Q42" s="10"/>
      <c r="R42" s="10"/>
      <c r="S42" s="10"/>
      <c r="T42" s="10">
        <v>4</v>
      </c>
      <c r="U42" s="10"/>
      <c r="V42" s="10"/>
      <c r="W42" s="10">
        <v>1</v>
      </c>
      <c r="X42" s="10">
        <v>2</v>
      </c>
      <c r="Y42" s="10"/>
      <c r="Z42" s="10"/>
      <c r="AA42" s="10"/>
      <c r="AB42" s="11"/>
      <c r="AC42" s="83">
        <f t="shared" si="1"/>
        <v>11</v>
      </c>
      <c r="AD42" s="35"/>
      <c r="AE42" s="101">
        <v>5</v>
      </c>
      <c r="AF42" s="83">
        <f t="shared" si="2"/>
        <v>16</v>
      </c>
    </row>
    <row r="43" spans="1:32" x14ac:dyDescent="0.55000000000000004">
      <c r="A43" s="147"/>
      <c r="B43" s="53"/>
      <c r="C43" s="22">
        <v>5</v>
      </c>
      <c r="D43" s="50">
        <v>1</v>
      </c>
      <c r="E43" s="22"/>
      <c r="F43" s="23"/>
      <c r="G43" s="24"/>
      <c r="H43" s="99">
        <f t="shared" ref="H43" si="8">SUM(E43:G43)</f>
        <v>0</v>
      </c>
      <c r="I43" s="58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>
        <v>1</v>
      </c>
      <c r="U43" s="23"/>
      <c r="V43" s="23"/>
      <c r="W43" s="23"/>
      <c r="X43" s="23"/>
      <c r="Y43" s="23"/>
      <c r="Z43" s="23"/>
      <c r="AA43" s="23"/>
      <c r="AB43" s="24"/>
      <c r="AC43" s="62">
        <f t="shared" si="1"/>
        <v>1</v>
      </c>
      <c r="AD43" s="118"/>
      <c r="AE43" s="107">
        <v>4</v>
      </c>
      <c r="AF43" s="62">
        <f t="shared" si="2"/>
        <v>5</v>
      </c>
    </row>
    <row r="44" spans="1:32" x14ac:dyDescent="0.55000000000000004">
      <c r="A44" s="141" t="s">
        <v>56</v>
      </c>
      <c r="B44" s="37" t="s">
        <v>45</v>
      </c>
      <c r="C44" s="7">
        <v>51</v>
      </c>
      <c r="D44" s="37"/>
      <c r="E44" s="7">
        <v>17</v>
      </c>
      <c r="F44" s="15"/>
      <c r="G44" s="3">
        <v>2</v>
      </c>
      <c r="H44" s="89">
        <f t="shared" si="7"/>
        <v>19</v>
      </c>
      <c r="I44" s="54"/>
      <c r="J44" s="15"/>
      <c r="K44" s="15"/>
      <c r="L44" s="15"/>
      <c r="M44" s="15">
        <v>1</v>
      </c>
      <c r="N44" s="15"/>
      <c r="O44" s="15">
        <v>1</v>
      </c>
      <c r="P44" s="15"/>
      <c r="Q44" s="15">
        <v>1</v>
      </c>
      <c r="R44" s="15"/>
      <c r="S44" s="15"/>
      <c r="T44" s="15">
        <v>1</v>
      </c>
      <c r="U44" s="15"/>
      <c r="V44" s="15"/>
      <c r="W44" s="15">
        <v>1</v>
      </c>
      <c r="X44" s="15">
        <v>2</v>
      </c>
      <c r="Y44" s="15">
        <v>2</v>
      </c>
      <c r="Z44" s="15"/>
      <c r="AA44" s="15">
        <v>2</v>
      </c>
      <c r="AB44" s="3">
        <v>2</v>
      </c>
      <c r="AC44" s="89">
        <f t="shared" si="1"/>
        <v>13</v>
      </c>
      <c r="AD44" s="34"/>
      <c r="AE44" s="102">
        <v>19</v>
      </c>
      <c r="AF44" s="89">
        <f t="shared" si="2"/>
        <v>51</v>
      </c>
    </row>
    <row r="45" spans="1:32" x14ac:dyDescent="0.55000000000000004">
      <c r="A45" s="146"/>
      <c r="B45" s="37"/>
      <c r="C45" s="19">
        <v>30</v>
      </c>
      <c r="D45" s="49"/>
      <c r="E45" s="19">
        <v>7</v>
      </c>
      <c r="F45" s="20"/>
      <c r="G45" s="21">
        <v>1</v>
      </c>
      <c r="H45" s="64">
        <f t="shared" si="7"/>
        <v>8</v>
      </c>
      <c r="I45" s="57"/>
      <c r="J45" s="20"/>
      <c r="K45" s="20"/>
      <c r="L45" s="20"/>
      <c r="M45" s="20">
        <v>1</v>
      </c>
      <c r="N45" s="20"/>
      <c r="O45" s="20"/>
      <c r="P45" s="20"/>
      <c r="Q45" s="20">
        <v>1</v>
      </c>
      <c r="R45" s="20"/>
      <c r="S45" s="20"/>
      <c r="T45" s="20">
        <v>1</v>
      </c>
      <c r="U45" s="20"/>
      <c r="V45" s="20"/>
      <c r="W45" s="20">
        <v>1</v>
      </c>
      <c r="X45" s="20">
        <v>1</v>
      </c>
      <c r="Y45" s="20">
        <v>2</v>
      </c>
      <c r="Z45" s="20"/>
      <c r="AA45" s="20">
        <v>2</v>
      </c>
      <c r="AB45" s="21">
        <v>1</v>
      </c>
      <c r="AC45" s="64">
        <f t="shared" si="1"/>
        <v>10</v>
      </c>
      <c r="AD45" s="117"/>
      <c r="AE45" s="106">
        <v>12</v>
      </c>
      <c r="AF45" s="64">
        <f t="shared" si="2"/>
        <v>30</v>
      </c>
    </row>
    <row r="46" spans="1:32" x14ac:dyDescent="0.55000000000000004">
      <c r="A46" s="146"/>
      <c r="B46" s="37" t="s">
        <v>46</v>
      </c>
      <c r="C46" s="9">
        <v>24</v>
      </c>
      <c r="D46" s="39">
        <v>3</v>
      </c>
      <c r="E46" s="9">
        <v>1</v>
      </c>
      <c r="F46" s="10"/>
      <c r="G46" s="11"/>
      <c r="H46" s="83">
        <f>SUM(E46:G46)</f>
        <v>1</v>
      </c>
      <c r="I46" s="46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>
        <v>4</v>
      </c>
      <c r="U46" s="10"/>
      <c r="V46" s="10"/>
      <c r="W46" s="10">
        <v>3</v>
      </c>
      <c r="X46" s="10"/>
      <c r="Y46" s="10"/>
      <c r="Z46" s="10"/>
      <c r="AA46" s="10"/>
      <c r="AB46" s="11">
        <v>1</v>
      </c>
      <c r="AC46" s="83">
        <f t="shared" si="1"/>
        <v>8</v>
      </c>
      <c r="AD46" s="35"/>
      <c r="AE46" s="101">
        <v>15</v>
      </c>
      <c r="AF46" s="83">
        <f t="shared" si="2"/>
        <v>24</v>
      </c>
    </row>
    <row r="47" spans="1:32" x14ac:dyDescent="0.55000000000000004">
      <c r="A47" s="146"/>
      <c r="B47" s="37"/>
      <c r="C47" s="12">
        <v>16</v>
      </c>
      <c r="D47" s="47"/>
      <c r="E47" s="12">
        <v>1</v>
      </c>
      <c r="F47" s="13"/>
      <c r="G47" s="14"/>
      <c r="H47" s="63">
        <f t="shared" ref="H47:H53" si="9">SUM(E47:G47)</f>
        <v>1</v>
      </c>
      <c r="I47" s="55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>
        <v>2</v>
      </c>
      <c r="U47" s="13"/>
      <c r="V47" s="13"/>
      <c r="W47" s="13">
        <v>3</v>
      </c>
      <c r="X47" s="13"/>
      <c r="Y47" s="13"/>
      <c r="Z47" s="13"/>
      <c r="AA47" s="13"/>
      <c r="AB47" s="14">
        <v>1</v>
      </c>
      <c r="AC47" s="63">
        <f t="shared" si="1"/>
        <v>6</v>
      </c>
      <c r="AD47" s="115"/>
      <c r="AE47" s="104">
        <v>9</v>
      </c>
      <c r="AF47" s="63">
        <f t="shared" si="2"/>
        <v>16</v>
      </c>
    </row>
    <row r="48" spans="1:32" x14ac:dyDescent="0.55000000000000004">
      <c r="A48" s="146"/>
      <c r="B48" s="37" t="s">
        <v>57</v>
      </c>
      <c r="C48" s="7">
        <v>189</v>
      </c>
      <c r="D48" s="37">
        <v>20</v>
      </c>
      <c r="E48" s="7">
        <v>2</v>
      </c>
      <c r="F48" s="15"/>
      <c r="G48" s="3"/>
      <c r="H48" s="89">
        <f t="shared" si="9"/>
        <v>2</v>
      </c>
      <c r="I48" s="54"/>
      <c r="J48" s="15"/>
      <c r="K48" s="15"/>
      <c r="L48" s="15"/>
      <c r="M48" s="15">
        <v>4</v>
      </c>
      <c r="N48" s="15"/>
      <c r="O48" s="15">
        <v>1</v>
      </c>
      <c r="P48" s="15"/>
      <c r="Q48" s="15"/>
      <c r="R48" s="15">
        <v>1</v>
      </c>
      <c r="S48" s="15"/>
      <c r="T48" s="15">
        <v>16</v>
      </c>
      <c r="U48" s="15"/>
      <c r="V48" s="15"/>
      <c r="W48" s="15">
        <v>2</v>
      </c>
      <c r="X48" s="15">
        <v>75</v>
      </c>
      <c r="Y48" s="15"/>
      <c r="Z48" s="15">
        <v>1</v>
      </c>
      <c r="AA48" s="15">
        <v>1</v>
      </c>
      <c r="AB48" s="3">
        <v>4</v>
      </c>
      <c r="AC48" s="89">
        <f t="shared" si="1"/>
        <v>105</v>
      </c>
      <c r="AD48" s="119"/>
      <c r="AE48" s="102">
        <v>82</v>
      </c>
      <c r="AF48" s="89">
        <f t="shared" si="2"/>
        <v>189</v>
      </c>
    </row>
    <row r="49" spans="1:32" x14ac:dyDescent="0.55000000000000004">
      <c r="A49" s="146"/>
      <c r="B49" s="37"/>
      <c r="C49" s="19">
        <v>70</v>
      </c>
      <c r="D49" s="49">
        <v>8</v>
      </c>
      <c r="E49" s="19">
        <v>1</v>
      </c>
      <c r="F49" s="20"/>
      <c r="G49" s="21"/>
      <c r="H49" s="64">
        <f t="shared" si="9"/>
        <v>1</v>
      </c>
      <c r="I49" s="57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>
        <v>6</v>
      </c>
      <c r="U49" s="20"/>
      <c r="V49" s="20"/>
      <c r="W49" s="20"/>
      <c r="X49" s="20">
        <v>24</v>
      </c>
      <c r="Y49" s="20"/>
      <c r="Z49" s="20"/>
      <c r="AA49" s="20"/>
      <c r="AB49" s="21">
        <v>3</v>
      </c>
      <c r="AC49" s="64">
        <f t="shared" si="1"/>
        <v>33</v>
      </c>
      <c r="AD49" s="120"/>
      <c r="AE49" s="106">
        <v>36</v>
      </c>
      <c r="AF49" s="64">
        <f t="shared" si="2"/>
        <v>70</v>
      </c>
    </row>
    <row r="50" spans="1:32" x14ac:dyDescent="0.55000000000000004">
      <c r="A50" s="146"/>
      <c r="B50" s="37" t="s">
        <v>49</v>
      </c>
      <c r="C50" s="9">
        <v>31</v>
      </c>
      <c r="D50" s="39"/>
      <c r="E50" s="9">
        <v>10</v>
      </c>
      <c r="F50" s="10"/>
      <c r="G50" s="11"/>
      <c r="H50" s="83">
        <f t="shared" si="9"/>
        <v>10</v>
      </c>
      <c r="I50" s="46"/>
      <c r="J50" s="10"/>
      <c r="K50" s="10"/>
      <c r="L50" s="10"/>
      <c r="M50" s="10">
        <v>2</v>
      </c>
      <c r="N50" s="10"/>
      <c r="O50" s="10"/>
      <c r="P50" s="10"/>
      <c r="Q50" s="10">
        <v>1</v>
      </c>
      <c r="R50" s="10"/>
      <c r="S50" s="10"/>
      <c r="T50" s="10">
        <v>1</v>
      </c>
      <c r="U50" s="10"/>
      <c r="V50" s="10"/>
      <c r="W50" s="10"/>
      <c r="X50" s="10">
        <v>6</v>
      </c>
      <c r="Y50" s="10"/>
      <c r="Z50" s="10">
        <v>2</v>
      </c>
      <c r="AA50" s="10">
        <v>1</v>
      </c>
      <c r="AB50" s="11">
        <v>2</v>
      </c>
      <c r="AC50" s="83">
        <f t="shared" si="1"/>
        <v>15</v>
      </c>
      <c r="AD50" s="35"/>
      <c r="AE50" s="101">
        <v>6</v>
      </c>
      <c r="AF50" s="83">
        <f t="shared" si="2"/>
        <v>31</v>
      </c>
    </row>
    <row r="51" spans="1:32" x14ac:dyDescent="0.55000000000000004">
      <c r="A51" s="147"/>
      <c r="B51" s="53"/>
      <c r="C51" s="22">
        <v>13</v>
      </c>
      <c r="D51" s="50"/>
      <c r="E51" s="22">
        <v>6</v>
      </c>
      <c r="F51" s="23"/>
      <c r="G51" s="24"/>
      <c r="H51" s="62">
        <f t="shared" si="9"/>
        <v>6</v>
      </c>
      <c r="I51" s="58"/>
      <c r="J51" s="23"/>
      <c r="K51" s="23"/>
      <c r="L51" s="23"/>
      <c r="M51" s="23"/>
      <c r="N51" s="23"/>
      <c r="O51" s="23"/>
      <c r="P51" s="23"/>
      <c r="Q51" s="23">
        <v>1</v>
      </c>
      <c r="R51" s="23"/>
      <c r="S51" s="23"/>
      <c r="T51" s="23">
        <v>1</v>
      </c>
      <c r="U51" s="23"/>
      <c r="V51" s="23"/>
      <c r="W51" s="23"/>
      <c r="X51" s="23">
        <v>2</v>
      </c>
      <c r="Y51" s="23"/>
      <c r="Z51" s="23"/>
      <c r="AA51" s="23"/>
      <c r="AB51" s="24"/>
      <c r="AC51" s="62">
        <f t="shared" si="1"/>
        <v>4</v>
      </c>
      <c r="AD51" s="118"/>
      <c r="AE51" s="107">
        <v>3</v>
      </c>
      <c r="AF51" s="62">
        <f t="shared" si="2"/>
        <v>13</v>
      </c>
    </row>
    <row r="52" spans="1:32" x14ac:dyDescent="0.55000000000000004">
      <c r="A52" s="141" t="s">
        <v>58</v>
      </c>
      <c r="B52" s="37" t="s">
        <v>45</v>
      </c>
      <c r="C52" s="7">
        <v>73</v>
      </c>
      <c r="D52" s="37"/>
      <c r="E52" s="7">
        <v>40</v>
      </c>
      <c r="F52" s="15"/>
      <c r="G52" s="3"/>
      <c r="H52" s="89">
        <f t="shared" si="9"/>
        <v>40</v>
      </c>
      <c r="I52" s="54"/>
      <c r="J52" s="15"/>
      <c r="K52" s="15"/>
      <c r="L52" s="15"/>
      <c r="M52" s="15">
        <v>15</v>
      </c>
      <c r="N52" s="15"/>
      <c r="O52" s="15">
        <v>2</v>
      </c>
      <c r="P52" s="15"/>
      <c r="Q52" s="15"/>
      <c r="R52" s="15">
        <v>2</v>
      </c>
      <c r="S52" s="15"/>
      <c r="T52" s="15">
        <v>4</v>
      </c>
      <c r="U52" s="15"/>
      <c r="V52" s="15"/>
      <c r="W52" s="15">
        <v>1</v>
      </c>
      <c r="X52" s="15">
        <v>1</v>
      </c>
      <c r="Y52" s="15">
        <v>1</v>
      </c>
      <c r="Z52" s="15">
        <v>2</v>
      </c>
      <c r="AA52" s="15"/>
      <c r="AB52" s="3">
        <v>9</v>
      </c>
      <c r="AC52" s="89">
        <f t="shared" si="1"/>
        <v>37</v>
      </c>
      <c r="AD52" s="34"/>
      <c r="AE52" s="102"/>
      <c r="AF52" s="89">
        <f t="shared" si="2"/>
        <v>77</v>
      </c>
    </row>
    <row r="53" spans="1:32" x14ac:dyDescent="0.55000000000000004">
      <c r="A53" s="146"/>
      <c r="B53" s="37"/>
      <c r="C53" s="19">
        <v>22</v>
      </c>
      <c r="D53" s="49"/>
      <c r="E53" s="19">
        <v>11</v>
      </c>
      <c r="F53" s="20"/>
      <c r="G53" s="21"/>
      <c r="H53" s="64">
        <f t="shared" si="9"/>
        <v>11</v>
      </c>
      <c r="I53" s="57"/>
      <c r="J53" s="20"/>
      <c r="K53" s="20"/>
      <c r="L53" s="20"/>
      <c r="M53" s="20">
        <v>3</v>
      </c>
      <c r="N53" s="20"/>
      <c r="O53" s="20"/>
      <c r="P53" s="20"/>
      <c r="Q53" s="20"/>
      <c r="R53" s="20">
        <v>1</v>
      </c>
      <c r="S53" s="20"/>
      <c r="T53" s="20">
        <v>1</v>
      </c>
      <c r="U53" s="20"/>
      <c r="V53" s="20"/>
      <c r="W53" s="20">
        <v>1</v>
      </c>
      <c r="X53" s="20"/>
      <c r="Y53" s="20">
        <v>1</v>
      </c>
      <c r="Z53" s="20"/>
      <c r="AA53" s="20"/>
      <c r="AB53" s="21">
        <v>4</v>
      </c>
      <c r="AC53" s="64">
        <f t="shared" si="1"/>
        <v>11</v>
      </c>
      <c r="AD53" s="117"/>
      <c r="AE53" s="106"/>
      <c r="AF53" s="64">
        <f t="shared" si="2"/>
        <v>22</v>
      </c>
    </row>
    <row r="54" spans="1:32" x14ac:dyDescent="0.55000000000000004">
      <c r="A54" s="146"/>
      <c r="B54" s="37" t="s">
        <v>46</v>
      </c>
      <c r="C54" s="9">
        <v>36</v>
      </c>
      <c r="D54" s="39">
        <v>2</v>
      </c>
      <c r="E54" s="9">
        <v>3</v>
      </c>
      <c r="F54" s="10"/>
      <c r="G54" s="11"/>
      <c r="H54" s="83">
        <f>SUM(E54:G54)</f>
        <v>3</v>
      </c>
      <c r="I54" s="46"/>
      <c r="J54" s="10"/>
      <c r="K54" s="10"/>
      <c r="L54" s="10"/>
      <c r="M54" s="10">
        <v>18</v>
      </c>
      <c r="N54" s="10"/>
      <c r="O54" s="10"/>
      <c r="P54" s="10"/>
      <c r="Q54" s="10"/>
      <c r="R54" s="10"/>
      <c r="S54" s="10"/>
      <c r="T54" s="10">
        <v>10</v>
      </c>
      <c r="U54" s="10"/>
      <c r="V54" s="10"/>
      <c r="W54" s="10"/>
      <c r="X54" s="10">
        <v>5</v>
      </c>
      <c r="Y54" s="10">
        <v>1</v>
      </c>
      <c r="Z54" s="10"/>
      <c r="AA54" s="10"/>
      <c r="AB54" s="11"/>
      <c r="AC54" s="83">
        <f t="shared" si="1"/>
        <v>34</v>
      </c>
      <c r="AD54" s="35"/>
      <c r="AE54" s="101"/>
      <c r="AF54" s="83">
        <f t="shared" si="2"/>
        <v>37</v>
      </c>
    </row>
    <row r="55" spans="1:32" x14ac:dyDescent="0.55000000000000004">
      <c r="A55" s="146"/>
      <c r="B55" s="37"/>
      <c r="C55" s="12">
        <v>13</v>
      </c>
      <c r="D55" s="47">
        <v>1</v>
      </c>
      <c r="E55" s="12">
        <v>1</v>
      </c>
      <c r="F55" s="13"/>
      <c r="G55" s="14"/>
      <c r="H55" s="63">
        <f t="shared" ref="H55:H57" si="10">SUM(E55:G55)</f>
        <v>1</v>
      </c>
      <c r="I55" s="55"/>
      <c r="J55" s="13"/>
      <c r="K55" s="13"/>
      <c r="L55" s="13"/>
      <c r="M55" s="13">
        <v>6</v>
      </c>
      <c r="N55" s="13"/>
      <c r="O55" s="13"/>
      <c r="P55" s="13"/>
      <c r="Q55" s="13"/>
      <c r="R55" s="13"/>
      <c r="S55" s="13"/>
      <c r="T55" s="13">
        <v>4</v>
      </c>
      <c r="U55" s="13"/>
      <c r="V55" s="13"/>
      <c r="W55" s="13"/>
      <c r="X55" s="13">
        <v>2</v>
      </c>
      <c r="Y55" s="13"/>
      <c r="Z55" s="13"/>
      <c r="AA55" s="13"/>
      <c r="AB55" s="14"/>
      <c r="AC55" s="63">
        <f t="shared" si="1"/>
        <v>12</v>
      </c>
      <c r="AD55" s="115"/>
      <c r="AE55" s="104"/>
      <c r="AF55" s="63">
        <f t="shared" si="2"/>
        <v>13</v>
      </c>
    </row>
    <row r="56" spans="1:32" x14ac:dyDescent="0.55000000000000004">
      <c r="A56" s="146"/>
      <c r="B56" s="37" t="s">
        <v>59</v>
      </c>
      <c r="C56" s="7">
        <v>8</v>
      </c>
      <c r="D56" s="37">
        <v>1</v>
      </c>
      <c r="E56" s="7">
        <v>1</v>
      </c>
      <c r="F56" s="15"/>
      <c r="G56" s="3"/>
      <c r="H56" s="89">
        <f t="shared" si="10"/>
        <v>1</v>
      </c>
      <c r="I56" s="54"/>
      <c r="J56" s="15"/>
      <c r="K56" s="15"/>
      <c r="L56" s="15"/>
      <c r="M56" s="15">
        <v>1</v>
      </c>
      <c r="N56" s="15"/>
      <c r="O56" s="15"/>
      <c r="P56" s="15"/>
      <c r="Q56" s="15"/>
      <c r="R56" s="15"/>
      <c r="S56" s="15"/>
      <c r="T56" s="15">
        <v>3</v>
      </c>
      <c r="U56" s="15"/>
      <c r="V56" s="15"/>
      <c r="W56" s="15"/>
      <c r="X56" s="15">
        <v>2</v>
      </c>
      <c r="Y56" s="15"/>
      <c r="Z56" s="15"/>
      <c r="AA56" s="15"/>
      <c r="AB56" s="3"/>
      <c r="AC56" s="89">
        <f t="shared" si="1"/>
        <v>6</v>
      </c>
      <c r="AD56" s="34"/>
      <c r="AE56" s="102">
        <v>1</v>
      </c>
      <c r="AF56" s="89">
        <f t="shared" si="2"/>
        <v>8</v>
      </c>
    </row>
    <row r="57" spans="1:32" x14ac:dyDescent="0.55000000000000004">
      <c r="A57" s="147"/>
      <c r="B57" s="53"/>
      <c r="C57" s="16">
        <v>5</v>
      </c>
      <c r="D57" s="48"/>
      <c r="E57" s="16">
        <v>1</v>
      </c>
      <c r="F57" s="17"/>
      <c r="G57" s="18"/>
      <c r="H57" s="100">
        <f t="shared" si="10"/>
        <v>1</v>
      </c>
      <c r="I57" s="56"/>
      <c r="J57" s="17"/>
      <c r="K57" s="17"/>
      <c r="L57" s="17"/>
      <c r="M57" s="17">
        <v>1</v>
      </c>
      <c r="N57" s="17"/>
      <c r="O57" s="17"/>
      <c r="P57" s="17"/>
      <c r="Q57" s="17"/>
      <c r="R57" s="17"/>
      <c r="S57" s="17"/>
      <c r="T57" s="17">
        <v>2</v>
      </c>
      <c r="U57" s="17"/>
      <c r="V57" s="17"/>
      <c r="W57" s="17"/>
      <c r="X57" s="17">
        <v>1</v>
      </c>
      <c r="Y57" s="17"/>
      <c r="Z57" s="17"/>
      <c r="AA57" s="17"/>
      <c r="AB57" s="18"/>
      <c r="AC57" s="65">
        <f t="shared" si="1"/>
        <v>4</v>
      </c>
      <c r="AD57" s="116"/>
      <c r="AE57" s="105"/>
      <c r="AF57" s="65">
        <f t="shared" si="2"/>
        <v>5</v>
      </c>
    </row>
    <row r="58" spans="1:32" x14ac:dyDescent="0.55000000000000004">
      <c r="A58" s="141" t="s">
        <v>60</v>
      </c>
      <c r="B58" s="37" t="s">
        <v>45</v>
      </c>
      <c r="C58" s="9">
        <v>39</v>
      </c>
      <c r="D58" s="39"/>
      <c r="E58" s="9">
        <v>19</v>
      </c>
      <c r="F58" s="10"/>
      <c r="G58" s="11"/>
      <c r="H58" s="83">
        <f>SUM(E58:G58)</f>
        <v>19</v>
      </c>
      <c r="I58" s="46"/>
      <c r="J58" s="10"/>
      <c r="K58" s="10"/>
      <c r="L58" s="10"/>
      <c r="M58" s="10">
        <v>1</v>
      </c>
      <c r="N58" s="10">
        <v>1</v>
      </c>
      <c r="O58" s="10">
        <v>3</v>
      </c>
      <c r="P58" s="10"/>
      <c r="Q58" s="10"/>
      <c r="R58" s="10">
        <v>8</v>
      </c>
      <c r="S58" s="10"/>
      <c r="T58" s="10">
        <v>2</v>
      </c>
      <c r="U58" s="10"/>
      <c r="V58" s="10"/>
      <c r="W58" s="10"/>
      <c r="X58" s="10"/>
      <c r="Y58" s="10"/>
      <c r="Z58" s="10"/>
      <c r="AA58" s="10">
        <v>1</v>
      </c>
      <c r="AB58" s="11">
        <v>2</v>
      </c>
      <c r="AC58" s="83">
        <f t="shared" si="1"/>
        <v>18</v>
      </c>
      <c r="AD58" s="35"/>
      <c r="AE58" s="101">
        <v>2</v>
      </c>
      <c r="AF58" s="83">
        <f t="shared" si="2"/>
        <v>39</v>
      </c>
    </row>
    <row r="59" spans="1:32" x14ac:dyDescent="0.55000000000000004">
      <c r="A59" s="146"/>
      <c r="B59" s="37"/>
      <c r="C59" s="61"/>
      <c r="D59" s="47"/>
      <c r="E59" s="12"/>
      <c r="F59" s="13"/>
      <c r="G59" s="14"/>
      <c r="H59" s="63">
        <f>SUM(E59:G59)</f>
        <v>0</v>
      </c>
      <c r="I59" s="55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4"/>
      <c r="AC59" s="63"/>
      <c r="AD59" s="115"/>
      <c r="AE59" s="104"/>
      <c r="AF59" s="63">
        <f t="shared" si="2"/>
        <v>0</v>
      </c>
    </row>
    <row r="60" spans="1:32" x14ac:dyDescent="0.55000000000000004">
      <c r="A60" s="146"/>
      <c r="B60" s="37" t="s">
        <v>46</v>
      </c>
      <c r="C60" s="7">
        <v>32</v>
      </c>
      <c r="D60" s="37">
        <v>4</v>
      </c>
      <c r="E60" s="7">
        <v>1</v>
      </c>
      <c r="F60" s="15"/>
      <c r="G60" s="3"/>
      <c r="H60" s="89">
        <f t="shared" ref="H60:H69" si="11">SUM(E60:G60)</f>
        <v>1</v>
      </c>
      <c r="I60" s="54"/>
      <c r="J60" s="15"/>
      <c r="K60" s="15"/>
      <c r="L60" s="15"/>
      <c r="M60" s="15">
        <v>2</v>
      </c>
      <c r="N60" s="15"/>
      <c r="O60" s="15">
        <v>7</v>
      </c>
      <c r="P60" s="15"/>
      <c r="Q60" s="15"/>
      <c r="R60" s="15">
        <v>1</v>
      </c>
      <c r="S60" s="15"/>
      <c r="T60" s="15">
        <v>11</v>
      </c>
      <c r="U60" s="15"/>
      <c r="V60" s="15"/>
      <c r="W60" s="15"/>
      <c r="X60" s="15"/>
      <c r="Y60" s="15"/>
      <c r="Z60" s="15"/>
      <c r="AA60" s="15"/>
      <c r="AB60" s="3">
        <v>1</v>
      </c>
      <c r="AC60" s="89">
        <f t="shared" ref="AC60:AC77" si="12">SUM(I60:AB60)</f>
        <v>22</v>
      </c>
      <c r="AD60" s="34"/>
      <c r="AE60" s="102">
        <v>9</v>
      </c>
      <c r="AF60" s="89">
        <f t="shared" si="2"/>
        <v>32</v>
      </c>
    </row>
    <row r="61" spans="1:32" x14ac:dyDescent="0.55000000000000004">
      <c r="A61" s="147"/>
      <c r="B61" s="53"/>
      <c r="C61" s="16">
        <v>1</v>
      </c>
      <c r="D61" s="48"/>
      <c r="E61" s="16"/>
      <c r="F61" s="17"/>
      <c r="G61" s="18"/>
      <c r="H61" s="100">
        <f t="shared" si="11"/>
        <v>0</v>
      </c>
      <c r="I61" s="56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>
        <v>1</v>
      </c>
      <c r="U61" s="17"/>
      <c r="V61" s="17"/>
      <c r="W61" s="17"/>
      <c r="X61" s="17"/>
      <c r="Y61" s="17"/>
      <c r="Z61" s="17"/>
      <c r="AA61" s="17"/>
      <c r="AB61" s="18"/>
      <c r="AC61" s="65">
        <f t="shared" si="12"/>
        <v>1</v>
      </c>
      <c r="AD61" s="116"/>
      <c r="AE61" s="105"/>
      <c r="AF61" s="65">
        <f t="shared" si="2"/>
        <v>1</v>
      </c>
    </row>
    <row r="62" spans="1:32" x14ac:dyDescent="0.55000000000000004">
      <c r="A62" s="141" t="s">
        <v>61</v>
      </c>
      <c r="B62" s="37" t="s">
        <v>45</v>
      </c>
      <c r="C62" s="9">
        <v>423</v>
      </c>
      <c r="D62" s="39"/>
      <c r="E62" s="9">
        <v>122</v>
      </c>
      <c r="F62" s="10"/>
      <c r="G62" s="11">
        <v>5</v>
      </c>
      <c r="H62" s="83">
        <f t="shared" si="11"/>
        <v>127</v>
      </c>
      <c r="I62" s="46"/>
      <c r="J62" s="10"/>
      <c r="K62" s="10">
        <v>1</v>
      </c>
      <c r="L62" s="10">
        <v>11</v>
      </c>
      <c r="M62" s="10">
        <v>77</v>
      </c>
      <c r="N62" s="10">
        <v>6</v>
      </c>
      <c r="O62" s="10">
        <v>63</v>
      </c>
      <c r="P62" s="10">
        <v>2</v>
      </c>
      <c r="Q62" s="10">
        <v>7</v>
      </c>
      <c r="R62" s="10">
        <v>21</v>
      </c>
      <c r="S62" s="10">
        <v>7</v>
      </c>
      <c r="T62" s="10">
        <v>25</v>
      </c>
      <c r="U62" s="10"/>
      <c r="V62" s="10"/>
      <c r="W62" s="10">
        <v>5</v>
      </c>
      <c r="X62" s="10">
        <v>3</v>
      </c>
      <c r="Y62" s="10">
        <v>5</v>
      </c>
      <c r="Z62" s="10">
        <v>5</v>
      </c>
      <c r="AA62" s="10">
        <v>6</v>
      </c>
      <c r="AB62" s="11">
        <v>13</v>
      </c>
      <c r="AC62" s="83">
        <f t="shared" si="12"/>
        <v>257</v>
      </c>
      <c r="AD62" s="35"/>
      <c r="AE62" s="101">
        <v>39</v>
      </c>
      <c r="AF62" s="83">
        <f t="shared" si="2"/>
        <v>423</v>
      </c>
    </row>
    <row r="63" spans="1:32" x14ac:dyDescent="0.55000000000000004">
      <c r="A63" s="146"/>
      <c r="B63" s="37"/>
      <c r="C63" s="12">
        <v>124</v>
      </c>
      <c r="D63" s="47"/>
      <c r="E63" s="12">
        <v>29</v>
      </c>
      <c r="F63" s="13"/>
      <c r="G63" s="14">
        <v>5</v>
      </c>
      <c r="H63" s="63">
        <f t="shared" si="11"/>
        <v>34</v>
      </c>
      <c r="I63" s="55"/>
      <c r="J63" s="13"/>
      <c r="K63" s="13"/>
      <c r="L63" s="13">
        <v>4</v>
      </c>
      <c r="M63" s="13">
        <v>27</v>
      </c>
      <c r="N63" s="13">
        <v>1</v>
      </c>
      <c r="O63" s="13">
        <v>16</v>
      </c>
      <c r="P63" s="13"/>
      <c r="Q63" s="13">
        <v>1</v>
      </c>
      <c r="R63" s="13">
        <v>3</v>
      </c>
      <c r="S63" s="13">
        <v>3</v>
      </c>
      <c r="T63" s="13">
        <v>8</v>
      </c>
      <c r="U63" s="13"/>
      <c r="V63" s="13"/>
      <c r="W63" s="13">
        <v>2</v>
      </c>
      <c r="X63" s="13">
        <v>1</v>
      </c>
      <c r="Y63" s="13">
        <v>1</v>
      </c>
      <c r="Z63" s="13">
        <v>1</v>
      </c>
      <c r="AA63" s="13">
        <v>2</v>
      </c>
      <c r="AB63" s="14">
        <v>3</v>
      </c>
      <c r="AC63" s="63">
        <f t="shared" si="12"/>
        <v>73</v>
      </c>
      <c r="AD63" s="115"/>
      <c r="AE63" s="104">
        <v>17</v>
      </c>
      <c r="AF63" s="63">
        <f t="shared" si="2"/>
        <v>124</v>
      </c>
    </row>
    <row r="64" spans="1:32" x14ac:dyDescent="0.55000000000000004">
      <c r="A64" s="146"/>
      <c r="B64" s="37" t="s">
        <v>46</v>
      </c>
      <c r="C64" s="7">
        <v>183</v>
      </c>
      <c r="D64" s="37">
        <v>27</v>
      </c>
      <c r="E64" s="7">
        <v>1</v>
      </c>
      <c r="F64" s="15"/>
      <c r="G64" s="3"/>
      <c r="H64" s="89">
        <f t="shared" si="11"/>
        <v>1</v>
      </c>
      <c r="I64" s="54"/>
      <c r="J64" s="15"/>
      <c r="K64" s="15"/>
      <c r="L64" s="15"/>
      <c r="M64" s="15">
        <v>31</v>
      </c>
      <c r="N64" s="15"/>
      <c r="O64" s="15">
        <v>14</v>
      </c>
      <c r="P64" s="15"/>
      <c r="Q64" s="15">
        <v>1</v>
      </c>
      <c r="R64" s="15">
        <v>1</v>
      </c>
      <c r="S64" s="15">
        <v>1</v>
      </c>
      <c r="T64" s="15">
        <v>66</v>
      </c>
      <c r="U64" s="15"/>
      <c r="V64" s="15"/>
      <c r="W64" s="15">
        <v>10</v>
      </c>
      <c r="X64" s="15">
        <v>2</v>
      </c>
      <c r="Y64" s="15">
        <v>2</v>
      </c>
      <c r="Z64" s="15">
        <v>2</v>
      </c>
      <c r="AA64" s="15">
        <v>1</v>
      </c>
      <c r="AB64" s="3">
        <v>6</v>
      </c>
      <c r="AC64" s="89">
        <f t="shared" si="12"/>
        <v>137</v>
      </c>
      <c r="AD64" s="34"/>
      <c r="AE64" s="102">
        <v>45</v>
      </c>
      <c r="AF64" s="89">
        <f t="shared" si="2"/>
        <v>183</v>
      </c>
    </row>
    <row r="65" spans="1:32" x14ac:dyDescent="0.55000000000000004">
      <c r="A65" s="147"/>
      <c r="B65" s="53"/>
      <c r="C65" s="16">
        <v>65</v>
      </c>
      <c r="D65" s="48">
        <v>10</v>
      </c>
      <c r="E65" s="16"/>
      <c r="F65" s="17"/>
      <c r="G65" s="18"/>
      <c r="H65" s="100">
        <f t="shared" si="11"/>
        <v>0</v>
      </c>
      <c r="I65" s="56"/>
      <c r="J65" s="17"/>
      <c r="K65" s="17"/>
      <c r="L65" s="17"/>
      <c r="M65" s="17">
        <v>11</v>
      </c>
      <c r="N65" s="17"/>
      <c r="O65" s="17">
        <v>4</v>
      </c>
      <c r="P65" s="17"/>
      <c r="Q65" s="17"/>
      <c r="R65" s="17"/>
      <c r="S65" s="17"/>
      <c r="T65" s="17">
        <v>20</v>
      </c>
      <c r="U65" s="17"/>
      <c r="V65" s="17"/>
      <c r="W65" s="17">
        <v>2</v>
      </c>
      <c r="X65" s="17">
        <v>1</v>
      </c>
      <c r="Y65" s="17">
        <v>1</v>
      </c>
      <c r="Z65" s="17">
        <v>1</v>
      </c>
      <c r="AA65" s="17"/>
      <c r="AB65" s="18">
        <v>4</v>
      </c>
      <c r="AC65" s="65">
        <f t="shared" si="12"/>
        <v>44</v>
      </c>
      <c r="AD65" s="116"/>
      <c r="AE65" s="105">
        <v>21</v>
      </c>
      <c r="AF65" s="65">
        <f t="shared" si="2"/>
        <v>65</v>
      </c>
    </row>
    <row r="66" spans="1:32" x14ac:dyDescent="0.55000000000000004">
      <c r="A66" s="141" t="s">
        <v>62</v>
      </c>
      <c r="B66" s="37" t="s">
        <v>45</v>
      </c>
      <c r="C66" s="9">
        <v>262</v>
      </c>
      <c r="D66" s="39"/>
      <c r="E66" s="9">
        <v>50</v>
      </c>
      <c r="F66" s="10"/>
      <c r="G66" s="11">
        <v>4</v>
      </c>
      <c r="H66" s="83">
        <f t="shared" si="11"/>
        <v>54</v>
      </c>
      <c r="I66" s="46"/>
      <c r="J66" s="10"/>
      <c r="K66" s="10"/>
      <c r="L66" s="10"/>
      <c r="M66" s="10">
        <v>19</v>
      </c>
      <c r="N66" s="10">
        <v>1</v>
      </c>
      <c r="O66" s="10">
        <v>92</v>
      </c>
      <c r="P66" s="10">
        <v>1</v>
      </c>
      <c r="Q66" s="10">
        <v>1</v>
      </c>
      <c r="R66" s="10">
        <v>22</v>
      </c>
      <c r="S66" s="10"/>
      <c r="T66" s="10">
        <v>7</v>
      </c>
      <c r="U66" s="10"/>
      <c r="V66" s="10">
        <v>3</v>
      </c>
      <c r="W66" s="10">
        <v>1</v>
      </c>
      <c r="X66" s="10"/>
      <c r="Y66" s="10">
        <v>5</v>
      </c>
      <c r="Z66" s="10">
        <v>2</v>
      </c>
      <c r="AA66" s="10">
        <v>1</v>
      </c>
      <c r="AB66" s="11">
        <v>12</v>
      </c>
      <c r="AC66" s="83">
        <f t="shared" si="12"/>
        <v>167</v>
      </c>
      <c r="AD66" s="35"/>
      <c r="AE66" s="101">
        <v>41</v>
      </c>
      <c r="AF66" s="83">
        <f t="shared" si="2"/>
        <v>262</v>
      </c>
    </row>
    <row r="67" spans="1:32" x14ac:dyDescent="0.55000000000000004">
      <c r="A67" s="146"/>
      <c r="B67" s="37"/>
      <c r="C67" s="12">
        <v>21</v>
      </c>
      <c r="D67" s="47"/>
      <c r="E67" s="12">
        <v>4</v>
      </c>
      <c r="F67" s="13"/>
      <c r="G67" s="14"/>
      <c r="H67" s="12">
        <f t="shared" si="11"/>
        <v>4</v>
      </c>
      <c r="I67" s="55"/>
      <c r="J67" s="13"/>
      <c r="K67" s="13"/>
      <c r="L67" s="13"/>
      <c r="M67" s="13">
        <v>1</v>
      </c>
      <c r="N67" s="13"/>
      <c r="O67" s="13">
        <v>5</v>
      </c>
      <c r="P67" s="13"/>
      <c r="Q67" s="13"/>
      <c r="R67" s="13">
        <v>4</v>
      </c>
      <c r="S67" s="13"/>
      <c r="T67" s="13">
        <v>1</v>
      </c>
      <c r="U67" s="13"/>
      <c r="V67" s="13">
        <v>1</v>
      </c>
      <c r="W67" s="13"/>
      <c r="X67" s="13"/>
      <c r="Y67" s="13"/>
      <c r="Z67" s="13"/>
      <c r="AA67" s="13"/>
      <c r="AB67" s="14">
        <v>1</v>
      </c>
      <c r="AC67" s="63">
        <f t="shared" si="12"/>
        <v>13</v>
      </c>
      <c r="AD67" s="115"/>
      <c r="AE67" s="104">
        <v>4</v>
      </c>
      <c r="AF67" s="63">
        <f t="shared" si="2"/>
        <v>21</v>
      </c>
    </row>
    <row r="68" spans="1:32" x14ac:dyDescent="0.55000000000000004">
      <c r="A68" s="146"/>
      <c r="B68" s="37" t="s">
        <v>46</v>
      </c>
      <c r="C68" s="7">
        <v>81</v>
      </c>
      <c r="D68" s="37">
        <v>14</v>
      </c>
      <c r="E68" s="7">
        <v>1</v>
      </c>
      <c r="F68" s="15"/>
      <c r="G68" s="3"/>
      <c r="H68" s="89">
        <f t="shared" si="11"/>
        <v>1</v>
      </c>
      <c r="I68" s="54"/>
      <c r="J68" s="15"/>
      <c r="K68" s="15"/>
      <c r="L68" s="15"/>
      <c r="M68" s="15">
        <v>3</v>
      </c>
      <c r="N68" s="15">
        <v>1</v>
      </c>
      <c r="O68" s="15">
        <v>11</v>
      </c>
      <c r="P68" s="15"/>
      <c r="Q68" s="15"/>
      <c r="R68" s="15">
        <v>1</v>
      </c>
      <c r="S68" s="15"/>
      <c r="T68" s="15">
        <v>27</v>
      </c>
      <c r="U68" s="15"/>
      <c r="V68" s="15"/>
      <c r="W68" s="15">
        <v>7</v>
      </c>
      <c r="X68" s="15">
        <v>1</v>
      </c>
      <c r="Y68" s="15"/>
      <c r="Z68" s="15">
        <v>1</v>
      </c>
      <c r="AA68" s="15"/>
      <c r="AB68" s="3">
        <v>1</v>
      </c>
      <c r="AC68" s="89">
        <f t="shared" si="12"/>
        <v>53</v>
      </c>
      <c r="AD68" s="34"/>
      <c r="AE68" s="102">
        <v>27</v>
      </c>
      <c r="AF68" s="89">
        <f t="shared" si="2"/>
        <v>81</v>
      </c>
    </row>
    <row r="69" spans="1:32" x14ac:dyDescent="0.55000000000000004">
      <c r="A69" s="147"/>
      <c r="B69" s="53"/>
      <c r="C69" s="16">
        <v>8</v>
      </c>
      <c r="D69" s="48">
        <v>3</v>
      </c>
      <c r="E69" s="16"/>
      <c r="F69" s="17"/>
      <c r="G69" s="18"/>
      <c r="H69" s="100">
        <f t="shared" si="11"/>
        <v>0</v>
      </c>
      <c r="I69" s="56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>
        <v>2</v>
      </c>
      <c r="U69" s="17"/>
      <c r="V69" s="17"/>
      <c r="W69" s="17"/>
      <c r="X69" s="17"/>
      <c r="Y69" s="17"/>
      <c r="Z69" s="17"/>
      <c r="AA69" s="17"/>
      <c r="AB69" s="18"/>
      <c r="AC69" s="65">
        <f t="shared" si="12"/>
        <v>2</v>
      </c>
      <c r="AD69" s="116"/>
      <c r="AE69" s="105">
        <v>6</v>
      </c>
      <c r="AF69" s="65">
        <f t="shared" si="2"/>
        <v>8</v>
      </c>
    </row>
    <row r="70" spans="1:32" x14ac:dyDescent="0.55000000000000004">
      <c r="A70" s="141" t="s">
        <v>63</v>
      </c>
      <c r="B70" s="37" t="s">
        <v>45</v>
      </c>
      <c r="C70" s="9">
        <v>115</v>
      </c>
      <c r="D70" s="39"/>
      <c r="E70" s="9">
        <v>40</v>
      </c>
      <c r="F70" s="10"/>
      <c r="G70" s="11">
        <v>4</v>
      </c>
      <c r="H70" s="83">
        <f>SUM(E70:G70)</f>
        <v>44</v>
      </c>
      <c r="I70" s="46"/>
      <c r="J70" s="10"/>
      <c r="K70" s="10"/>
      <c r="L70" s="10"/>
      <c r="M70" s="10">
        <v>5</v>
      </c>
      <c r="N70" s="10"/>
      <c r="O70" s="10">
        <v>26</v>
      </c>
      <c r="P70" s="10"/>
      <c r="Q70" s="10"/>
      <c r="R70" s="10">
        <v>2</v>
      </c>
      <c r="S70" s="10">
        <v>1</v>
      </c>
      <c r="T70" s="10">
        <v>7</v>
      </c>
      <c r="U70" s="10"/>
      <c r="V70" s="10">
        <v>3</v>
      </c>
      <c r="W70" s="10">
        <v>1</v>
      </c>
      <c r="X70" s="10">
        <v>3</v>
      </c>
      <c r="Y70" s="10">
        <v>2</v>
      </c>
      <c r="Z70" s="10">
        <v>5</v>
      </c>
      <c r="AA70" s="10">
        <v>3</v>
      </c>
      <c r="AB70" s="11">
        <v>7</v>
      </c>
      <c r="AC70" s="83">
        <f t="shared" si="12"/>
        <v>65</v>
      </c>
      <c r="AD70" s="35"/>
      <c r="AE70" s="101">
        <v>6</v>
      </c>
      <c r="AF70" s="83">
        <f t="shared" si="2"/>
        <v>115</v>
      </c>
    </row>
    <row r="71" spans="1:32" x14ac:dyDescent="0.55000000000000004">
      <c r="A71" s="144"/>
      <c r="B71" s="37"/>
      <c r="C71" s="12">
        <v>67</v>
      </c>
      <c r="D71" s="47"/>
      <c r="E71" s="12">
        <v>21</v>
      </c>
      <c r="F71" s="13"/>
      <c r="G71" s="14">
        <v>3</v>
      </c>
      <c r="H71" s="63">
        <f>SUM(E71:G71)</f>
        <v>24</v>
      </c>
      <c r="I71" s="55"/>
      <c r="J71" s="13"/>
      <c r="K71" s="13"/>
      <c r="L71" s="13"/>
      <c r="M71" s="13">
        <v>3</v>
      </c>
      <c r="N71" s="13"/>
      <c r="O71" s="13">
        <v>11</v>
      </c>
      <c r="P71" s="13"/>
      <c r="Q71" s="13"/>
      <c r="R71" s="13">
        <v>1</v>
      </c>
      <c r="S71" s="13"/>
      <c r="T71" s="13">
        <v>5</v>
      </c>
      <c r="U71" s="13"/>
      <c r="V71" s="13">
        <v>2</v>
      </c>
      <c r="W71" s="13">
        <v>1</v>
      </c>
      <c r="X71" s="13"/>
      <c r="Y71" s="13"/>
      <c r="Z71" s="13">
        <v>3</v>
      </c>
      <c r="AA71" s="13">
        <v>3</v>
      </c>
      <c r="AB71" s="14">
        <v>6</v>
      </c>
      <c r="AC71" s="63">
        <f t="shared" si="12"/>
        <v>35</v>
      </c>
      <c r="AD71" s="115"/>
      <c r="AE71" s="104">
        <v>8</v>
      </c>
      <c r="AF71" s="63">
        <f t="shared" ref="AF71:AF83" si="13">SUM(H71,AC71,AD71:AE71)</f>
        <v>67</v>
      </c>
    </row>
    <row r="72" spans="1:32" x14ac:dyDescent="0.55000000000000004">
      <c r="A72" s="144"/>
      <c r="B72" s="37" t="s">
        <v>46</v>
      </c>
      <c r="C72" s="7">
        <v>43</v>
      </c>
      <c r="D72" s="37">
        <v>20</v>
      </c>
      <c r="E72" s="7">
        <v>1</v>
      </c>
      <c r="F72" s="15"/>
      <c r="G72" s="3">
        <v>1</v>
      </c>
      <c r="H72" s="89">
        <f t="shared" ref="H72:H75" si="14">SUM(E72:G72)</f>
        <v>2</v>
      </c>
      <c r="I72" s="54"/>
      <c r="J72" s="15"/>
      <c r="K72" s="15"/>
      <c r="L72" s="15"/>
      <c r="M72" s="15">
        <v>1</v>
      </c>
      <c r="N72" s="15"/>
      <c r="O72" s="15">
        <v>8</v>
      </c>
      <c r="P72" s="15"/>
      <c r="Q72" s="15"/>
      <c r="R72" s="15"/>
      <c r="S72" s="15"/>
      <c r="T72" s="15">
        <v>4</v>
      </c>
      <c r="U72" s="15"/>
      <c r="V72" s="15"/>
      <c r="W72" s="15">
        <v>10</v>
      </c>
      <c r="X72" s="15">
        <v>1</v>
      </c>
      <c r="Y72" s="15"/>
      <c r="Z72" s="15"/>
      <c r="AA72" s="15"/>
      <c r="AB72" s="3">
        <v>2</v>
      </c>
      <c r="AC72" s="89">
        <f t="shared" si="12"/>
        <v>26</v>
      </c>
      <c r="AD72" s="34"/>
      <c r="AE72" s="102">
        <v>15</v>
      </c>
      <c r="AF72" s="89">
        <f t="shared" si="13"/>
        <v>43</v>
      </c>
    </row>
    <row r="73" spans="1:32" x14ac:dyDescent="0.55000000000000004">
      <c r="A73" s="145"/>
      <c r="B73" s="53"/>
      <c r="C73" s="16">
        <v>23</v>
      </c>
      <c r="D73" s="48">
        <v>13</v>
      </c>
      <c r="E73" s="16"/>
      <c r="F73" s="17"/>
      <c r="G73" s="18">
        <v>1</v>
      </c>
      <c r="H73" s="100">
        <f t="shared" si="14"/>
        <v>1</v>
      </c>
      <c r="I73" s="56"/>
      <c r="J73" s="17"/>
      <c r="K73" s="17"/>
      <c r="L73" s="17"/>
      <c r="M73" s="17"/>
      <c r="N73" s="17"/>
      <c r="O73" s="17">
        <v>3</v>
      </c>
      <c r="P73" s="17"/>
      <c r="Q73" s="17"/>
      <c r="R73" s="17"/>
      <c r="S73" s="17"/>
      <c r="T73" s="17">
        <v>1</v>
      </c>
      <c r="U73" s="17"/>
      <c r="V73" s="17"/>
      <c r="W73" s="17">
        <v>6</v>
      </c>
      <c r="X73" s="17">
        <v>1</v>
      </c>
      <c r="Y73" s="17"/>
      <c r="Z73" s="17"/>
      <c r="AA73" s="17"/>
      <c r="AB73" s="18"/>
      <c r="AC73" s="65">
        <f t="shared" si="12"/>
        <v>11</v>
      </c>
      <c r="AD73" s="116"/>
      <c r="AE73" s="105">
        <v>11</v>
      </c>
      <c r="AF73" s="65">
        <f t="shared" si="13"/>
        <v>23</v>
      </c>
    </row>
    <row r="74" spans="1:32" x14ac:dyDescent="0.55000000000000004">
      <c r="A74" s="141" t="s">
        <v>64</v>
      </c>
      <c r="B74" s="37" t="s">
        <v>46</v>
      </c>
      <c r="C74" s="9">
        <v>4</v>
      </c>
      <c r="D74" s="39">
        <v>1</v>
      </c>
      <c r="E74" s="9"/>
      <c r="F74" s="10"/>
      <c r="G74" s="11"/>
      <c r="H74" s="83">
        <f t="shared" si="14"/>
        <v>0</v>
      </c>
      <c r="I74" s="46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>
        <v>3</v>
      </c>
      <c r="X74" s="10"/>
      <c r="Y74" s="10"/>
      <c r="Z74" s="10"/>
      <c r="AA74" s="10"/>
      <c r="AB74" s="11"/>
      <c r="AC74" s="83">
        <f t="shared" si="12"/>
        <v>3</v>
      </c>
      <c r="AD74" s="35"/>
      <c r="AE74" s="101">
        <v>1</v>
      </c>
      <c r="AF74" s="83">
        <f t="shared" si="13"/>
        <v>4</v>
      </c>
    </row>
    <row r="75" spans="1:32" ht="18.75" customHeight="1" x14ac:dyDescent="0.55000000000000004">
      <c r="A75" s="142"/>
      <c r="B75" s="37"/>
      <c r="C75" s="12">
        <v>1</v>
      </c>
      <c r="D75" s="47">
        <v>1</v>
      </c>
      <c r="E75" s="12"/>
      <c r="F75" s="13"/>
      <c r="G75" s="14"/>
      <c r="H75" s="63">
        <f t="shared" si="14"/>
        <v>0</v>
      </c>
      <c r="I75" s="55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>
        <v>1</v>
      </c>
      <c r="X75" s="13"/>
      <c r="Y75" s="13"/>
      <c r="Z75" s="13"/>
      <c r="AA75" s="13"/>
      <c r="AB75" s="14"/>
      <c r="AC75" s="63">
        <f t="shared" si="12"/>
        <v>1</v>
      </c>
      <c r="AD75" s="115"/>
      <c r="AE75" s="104"/>
      <c r="AF75" s="63">
        <f t="shared" si="13"/>
        <v>1</v>
      </c>
    </row>
    <row r="76" spans="1:32" ht="18.75" customHeight="1" x14ac:dyDescent="0.55000000000000004">
      <c r="A76" s="142"/>
      <c r="B76" s="37" t="s">
        <v>49</v>
      </c>
      <c r="C76" s="7">
        <v>129</v>
      </c>
      <c r="D76" s="37"/>
      <c r="E76" s="7">
        <v>7</v>
      </c>
      <c r="F76" s="15"/>
      <c r="G76" s="3">
        <v>8</v>
      </c>
      <c r="H76" s="89">
        <f>SUM(E76:G76)</f>
        <v>15</v>
      </c>
      <c r="I76" s="54"/>
      <c r="J76" s="15"/>
      <c r="K76" s="15"/>
      <c r="L76" s="15"/>
      <c r="M76" s="15">
        <v>7</v>
      </c>
      <c r="N76" s="15"/>
      <c r="O76" s="15">
        <v>7</v>
      </c>
      <c r="P76" s="15">
        <v>1</v>
      </c>
      <c r="Q76" s="15">
        <v>2</v>
      </c>
      <c r="R76" s="15">
        <v>16</v>
      </c>
      <c r="S76" s="15"/>
      <c r="T76" s="15">
        <v>15</v>
      </c>
      <c r="U76" s="15"/>
      <c r="V76" s="15"/>
      <c r="W76" s="15">
        <v>1</v>
      </c>
      <c r="X76" s="15"/>
      <c r="Y76" s="15">
        <v>1</v>
      </c>
      <c r="Z76" s="15">
        <v>1</v>
      </c>
      <c r="AA76" s="15">
        <v>30</v>
      </c>
      <c r="AB76" s="3">
        <v>11</v>
      </c>
      <c r="AC76" s="89">
        <f t="shared" si="12"/>
        <v>92</v>
      </c>
      <c r="AD76" s="34"/>
      <c r="AE76" s="102">
        <v>22</v>
      </c>
      <c r="AF76" s="89">
        <f t="shared" si="13"/>
        <v>129</v>
      </c>
    </row>
    <row r="77" spans="1:32" ht="19.5" customHeight="1" thickBot="1" x14ac:dyDescent="0.6">
      <c r="A77" s="143"/>
      <c r="B77" s="38"/>
      <c r="C77" s="28">
        <v>72</v>
      </c>
      <c r="D77" s="52"/>
      <c r="E77" s="28">
        <v>3</v>
      </c>
      <c r="F77" s="29"/>
      <c r="G77" s="30">
        <v>4</v>
      </c>
      <c r="H77" s="66">
        <f>SUM(E77:G77)</f>
        <v>7</v>
      </c>
      <c r="I77" s="60"/>
      <c r="J77" s="29"/>
      <c r="K77" s="29"/>
      <c r="L77" s="29"/>
      <c r="M77" s="29">
        <v>4</v>
      </c>
      <c r="N77" s="29"/>
      <c r="O77" s="29">
        <v>5</v>
      </c>
      <c r="P77" s="29">
        <v>1</v>
      </c>
      <c r="Q77" s="29">
        <v>1</v>
      </c>
      <c r="R77" s="29">
        <v>8</v>
      </c>
      <c r="S77" s="29"/>
      <c r="T77" s="29">
        <v>8</v>
      </c>
      <c r="U77" s="29"/>
      <c r="V77" s="29"/>
      <c r="W77" s="29">
        <v>1</v>
      </c>
      <c r="X77" s="29"/>
      <c r="Y77" s="29">
        <v>1</v>
      </c>
      <c r="Z77" s="29"/>
      <c r="AA77" s="29">
        <v>13</v>
      </c>
      <c r="AB77" s="30">
        <v>7</v>
      </c>
      <c r="AC77" s="66">
        <f t="shared" si="12"/>
        <v>49</v>
      </c>
      <c r="AD77" s="121"/>
      <c r="AE77" s="108">
        <v>16</v>
      </c>
      <c r="AF77" s="66">
        <f t="shared" si="13"/>
        <v>72</v>
      </c>
    </row>
    <row r="78" spans="1:32" x14ac:dyDescent="0.55000000000000004">
      <c r="B78" s="37" t="s">
        <v>45</v>
      </c>
      <c r="C78" s="83">
        <f t="shared" ref="C78:G81" si="15">SUM(C6,C10,C14,C20,C24,C28,C32,C38,C44,C52,C58,C62,C66,C70)</f>
        <v>3166</v>
      </c>
      <c r="D78" s="84">
        <f t="shared" si="15"/>
        <v>0</v>
      </c>
      <c r="E78" s="83">
        <f t="shared" si="15"/>
        <v>1021</v>
      </c>
      <c r="F78" s="85">
        <f t="shared" si="15"/>
        <v>1</v>
      </c>
      <c r="G78" s="86">
        <f t="shared" si="15"/>
        <v>29</v>
      </c>
      <c r="H78" s="83">
        <f>SUM(H6,H10,H14,H20,H24,H28,H32,H38,H44,H52,H58,H62,H66,H70)</f>
        <v>1051</v>
      </c>
      <c r="I78" s="87">
        <f>SUM(I6,I10,I14,I20,I24,I28,I32,I38,I44,I52,I58,I62,I66,I70)</f>
        <v>2</v>
      </c>
      <c r="J78" s="85">
        <f>SUM(J6,J10,J14,J20,J24,J28,J32,J38,J44,J52,J58,J62,J66,J70)</f>
        <v>1</v>
      </c>
      <c r="K78" s="85">
        <f t="shared" ref="K78:AB79" si="16">SUM(K6,K10,K14,K20,K24,K28,K32,K38,K44,K52,K58,K62,K66,K70)</f>
        <v>3</v>
      </c>
      <c r="L78" s="85">
        <f t="shared" si="16"/>
        <v>87</v>
      </c>
      <c r="M78" s="85">
        <f t="shared" si="16"/>
        <v>478</v>
      </c>
      <c r="N78" s="85">
        <f t="shared" si="16"/>
        <v>23</v>
      </c>
      <c r="O78" s="85">
        <f t="shared" si="16"/>
        <v>366</v>
      </c>
      <c r="P78" s="85">
        <f t="shared" si="16"/>
        <v>25</v>
      </c>
      <c r="Q78" s="85">
        <f t="shared" si="16"/>
        <v>31</v>
      </c>
      <c r="R78" s="85">
        <f t="shared" si="16"/>
        <v>163</v>
      </c>
      <c r="S78" s="85">
        <f t="shared" si="16"/>
        <v>32</v>
      </c>
      <c r="T78" s="85">
        <f t="shared" si="16"/>
        <v>161</v>
      </c>
      <c r="U78" s="85">
        <f t="shared" si="16"/>
        <v>2</v>
      </c>
      <c r="V78" s="85">
        <f t="shared" si="16"/>
        <v>18</v>
      </c>
      <c r="W78" s="85">
        <f t="shared" si="16"/>
        <v>43</v>
      </c>
      <c r="X78" s="85">
        <f t="shared" si="16"/>
        <v>20</v>
      </c>
      <c r="Y78" s="85">
        <f t="shared" si="16"/>
        <v>46</v>
      </c>
      <c r="Z78" s="85">
        <f t="shared" si="16"/>
        <v>64</v>
      </c>
      <c r="AA78" s="85">
        <f t="shared" si="16"/>
        <v>86</v>
      </c>
      <c r="AB78" s="88">
        <f t="shared" si="16"/>
        <v>154</v>
      </c>
      <c r="AC78" s="83">
        <f>SUM(AC6,AC10,AC14,AC20,AC24,AC28,AC32,AC38,AC44,AC52,AC58,AC62,AC66,AC70)</f>
        <v>1805</v>
      </c>
      <c r="AD78" s="122">
        <f>SUM(AD6,AD10,AD14,AD20,AD24,AD28,AD32,AD38,AD44,AD52,AD58,AD62,AD66,AD70)</f>
        <v>0</v>
      </c>
      <c r="AE78" s="113">
        <f t="shared" ref="AE78" si="17">SUM(AE6,AE10,AE14,AE20,AE24,AE28,AE32,AE38,AE44,AE52,AE58,AE62,AE66,AE70)</f>
        <v>318</v>
      </c>
      <c r="AF78" s="83">
        <f t="shared" si="13"/>
        <v>3174</v>
      </c>
    </row>
    <row r="79" spans="1:32" ht="18.75" customHeight="1" x14ac:dyDescent="0.55000000000000004">
      <c r="B79" s="37"/>
      <c r="C79" s="63">
        <f t="shared" si="15"/>
        <v>823</v>
      </c>
      <c r="D79" s="71">
        <f t="shared" si="15"/>
        <v>0</v>
      </c>
      <c r="E79" s="63">
        <f t="shared" si="15"/>
        <v>245</v>
      </c>
      <c r="F79" s="72">
        <f>SUM(F7,F11,F15,F21,F25,F29,F33,F39,F45,F53,F59,F63,F67,F71)</f>
        <v>1</v>
      </c>
      <c r="G79" s="73">
        <f t="shared" si="15"/>
        <v>12</v>
      </c>
      <c r="H79" s="63">
        <f>SUM(H7,H11,H15,H21,H25,H29,H33,H39,H45,H53,H63,H67,H71,H59)</f>
        <v>258</v>
      </c>
      <c r="I79" s="74">
        <f>SUM(I7,I11,I15,I21,I25,I29,I33,I39,I45,I53,I59,I63,I67,I71)</f>
        <v>0</v>
      </c>
      <c r="J79" s="72">
        <f t="shared" ref="J79:K79" si="18">SUM(J7,J11,J15,J21,J25,J29,J33,J39,J45,J53,J59,J63,J67,J71)</f>
        <v>1</v>
      </c>
      <c r="K79" s="63">
        <f t="shared" si="18"/>
        <v>0</v>
      </c>
      <c r="L79" s="72">
        <f t="shared" si="16"/>
        <v>25</v>
      </c>
      <c r="M79" s="72">
        <f t="shared" si="16"/>
        <v>114</v>
      </c>
      <c r="N79" s="72">
        <f t="shared" si="16"/>
        <v>4</v>
      </c>
      <c r="O79" s="72">
        <f t="shared" si="16"/>
        <v>71</v>
      </c>
      <c r="P79" s="72">
        <f t="shared" si="16"/>
        <v>3</v>
      </c>
      <c r="Q79" s="72">
        <f t="shared" si="16"/>
        <v>8</v>
      </c>
      <c r="R79" s="72">
        <f t="shared" si="16"/>
        <v>32</v>
      </c>
      <c r="S79" s="72">
        <f t="shared" si="16"/>
        <v>8</v>
      </c>
      <c r="T79" s="72">
        <f t="shared" si="16"/>
        <v>50</v>
      </c>
      <c r="U79" s="72">
        <f t="shared" si="16"/>
        <v>0</v>
      </c>
      <c r="V79" s="72">
        <f t="shared" si="16"/>
        <v>5</v>
      </c>
      <c r="W79" s="72">
        <f t="shared" si="16"/>
        <v>18</v>
      </c>
      <c r="X79" s="72">
        <f t="shared" si="16"/>
        <v>7</v>
      </c>
      <c r="Y79" s="72">
        <f t="shared" si="16"/>
        <v>15</v>
      </c>
      <c r="Z79" s="72">
        <f t="shared" si="16"/>
        <v>15</v>
      </c>
      <c r="AA79" s="72">
        <f t="shared" si="16"/>
        <v>29</v>
      </c>
      <c r="AB79" s="73">
        <f t="shared" si="16"/>
        <v>43</v>
      </c>
      <c r="AC79" s="68">
        <f t="shared" ref="AC79:AE79" si="19">SUM(AC7,AC11,AC15,AC21,AC25,AC29,AC33,AC39,AC45,AC53,AC63,AC67,AC71)</f>
        <v>448</v>
      </c>
      <c r="AD79" s="68">
        <f t="shared" si="19"/>
        <v>0</v>
      </c>
      <c r="AE79" s="104">
        <f t="shared" si="19"/>
        <v>117</v>
      </c>
      <c r="AF79" s="63">
        <f t="shared" si="13"/>
        <v>823</v>
      </c>
    </row>
    <row r="80" spans="1:32" ht="18.75" customHeight="1" x14ac:dyDescent="0.55000000000000004">
      <c r="A80" s="7" t="s">
        <v>65</v>
      </c>
      <c r="B80" s="37" t="s">
        <v>46</v>
      </c>
      <c r="C80" s="89">
        <f t="shared" ref="C80:F81" si="20">SUM(C8,C12,C16,C22,C26,C30,C34,C40,C46,C54,C60,C64,C68,C72,C74,C42,C48,C56)</f>
        <v>1676</v>
      </c>
      <c r="D80" s="90">
        <f t="shared" si="20"/>
        <v>347</v>
      </c>
      <c r="E80" s="89">
        <f t="shared" si="20"/>
        <v>40</v>
      </c>
      <c r="F80" s="91">
        <f t="shared" si="20"/>
        <v>1</v>
      </c>
      <c r="G80" s="92">
        <f t="shared" si="15"/>
        <v>9</v>
      </c>
      <c r="H80" s="89">
        <f t="shared" ref="H80" si="21">SUM(H8,H12,H16,H22,H26,H30,H34,H40,H42,H46,H48,H54,H56,H60,H64,H68,H72,H74)</f>
        <v>50</v>
      </c>
      <c r="I80" s="93">
        <f>SUM(I8,I12,I16,I22,I26,I30,I34,I40,I46,I54,I60,I64,I68,I72,I74,I42,I48,I56)</f>
        <v>2</v>
      </c>
      <c r="J80" s="91">
        <f t="shared" ref="J80:AD81" si="22">SUM(J8,J12,J16,J22,J26,J30,J34,J40,J46,J54,J60,J64,J68,J72,J74,J42,J48,J56)</f>
        <v>1</v>
      </c>
      <c r="K80" s="91">
        <f t="shared" si="22"/>
        <v>1</v>
      </c>
      <c r="L80" s="91">
        <f t="shared" si="22"/>
        <v>13</v>
      </c>
      <c r="M80" s="91">
        <f t="shared" si="22"/>
        <v>201</v>
      </c>
      <c r="N80" s="91">
        <f t="shared" si="22"/>
        <v>4</v>
      </c>
      <c r="O80" s="91">
        <f t="shared" si="22"/>
        <v>82</v>
      </c>
      <c r="P80" s="91">
        <f t="shared" si="22"/>
        <v>3</v>
      </c>
      <c r="Q80" s="91">
        <f t="shared" si="22"/>
        <v>2</v>
      </c>
      <c r="R80" s="91">
        <f t="shared" si="22"/>
        <v>24</v>
      </c>
      <c r="S80" s="91">
        <f t="shared" si="22"/>
        <v>2</v>
      </c>
      <c r="T80" s="91">
        <f t="shared" si="22"/>
        <v>382</v>
      </c>
      <c r="U80" s="91">
        <f t="shared" si="22"/>
        <v>0</v>
      </c>
      <c r="V80" s="91">
        <f t="shared" si="22"/>
        <v>3</v>
      </c>
      <c r="W80" s="91">
        <f t="shared" si="22"/>
        <v>144</v>
      </c>
      <c r="X80" s="91">
        <f t="shared" si="22"/>
        <v>96</v>
      </c>
      <c r="Y80" s="91">
        <f t="shared" si="22"/>
        <v>6</v>
      </c>
      <c r="Z80" s="91">
        <f t="shared" si="22"/>
        <v>14</v>
      </c>
      <c r="AA80" s="91">
        <f t="shared" si="22"/>
        <v>12</v>
      </c>
      <c r="AB80" s="92">
        <f t="shared" si="22"/>
        <v>41</v>
      </c>
      <c r="AC80" s="94">
        <f t="shared" ref="AC80:AE81" si="23">SUM(AC8,AC12,AC16,AC22,AC26,AC30,AC34,AC40,AC42,AC46,AC48,AC54,AC56,AC60,AC64,AC68,AC72,AC74)</f>
        <v>1033</v>
      </c>
      <c r="AD80" s="94">
        <f t="shared" si="22"/>
        <v>0</v>
      </c>
      <c r="AE80" s="102">
        <f t="shared" si="23"/>
        <v>594</v>
      </c>
      <c r="AF80" s="89">
        <f t="shared" si="13"/>
        <v>1677</v>
      </c>
    </row>
    <row r="81" spans="1:32" ht="18.75" customHeight="1" x14ac:dyDescent="0.55000000000000004">
      <c r="A81" s="7" t="s">
        <v>66</v>
      </c>
      <c r="B81" s="37"/>
      <c r="C81" s="64">
        <f t="shared" si="20"/>
        <v>489</v>
      </c>
      <c r="D81" s="75">
        <f t="shared" si="20"/>
        <v>121</v>
      </c>
      <c r="E81" s="64">
        <f t="shared" si="20"/>
        <v>11</v>
      </c>
      <c r="F81" s="76">
        <f t="shared" si="20"/>
        <v>0</v>
      </c>
      <c r="G81" s="77">
        <f t="shared" si="15"/>
        <v>2</v>
      </c>
      <c r="H81" s="64">
        <f>SUM(H9,H13,H17,H23,H27,H31,H35,H41,H43,H47,H49,H55,H57,H61,H65,H69,H73,H75)</f>
        <v>13</v>
      </c>
      <c r="I81" s="78">
        <f>SUM(I9,I13,I17,I23,I27,I31,I35,I41,I47,I55,I61,I65,I69,I73,I75,I43,I49,I57)</f>
        <v>2</v>
      </c>
      <c r="J81" s="76">
        <f>SUM(J9,J13,J17,J23,J27,J31,J35,J41,J47,J55,J61,J65,J69,J73,J75,J43,J49,J57)</f>
        <v>0</v>
      </c>
      <c r="K81" s="76">
        <f t="shared" si="22"/>
        <v>1</v>
      </c>
      <c r="L81" s="76">
        <f t="shared" si="22"/>
        <v>3</v>
      </c>
      <c r="M81" s="76">
        <f t="shared" si="22"/>
        <v>42</v>
      </c>
      <c r="N81" s="76">
        <f t="shared" si="22"/>
        <v>0</v>
      </c>
      <c r="O81" s="76">
        <f t="shared" si="22"/>
        <v>13</v>
      </c>
      <c r="P81" s="76">
        <f t="shared" si="22"/>
        <v>1</v>
      </c>
      <c r="Q81" s="76">
        <f t="shared" si="22"/>
        <v>0</v>
      </c>
      <c r="R81" s="76">
        <f t="shared" si="22"/>
        <v>1</v>
      </c>
      <c r="S81" s="76">
        <f t="shared" si="22"/>
        <v>0</v>
      </c>
      <c r="T81" s="76">
        <f t="shared" si="22"/>
        <v>87</v>
      </c>
      <c r="U81" s="76">
        <f t="shared" si="22"/>
        <v>0</v>
      </c>
      <c r="V81" s="76">
        <f t="shared" si="22"/>
        <v>0</v>
      </c>
      <c r="W81" s="76">
        <f t="shared" si="22"/>
        <v>53</v>
      </c>
      <c r="X81" s="76">
        <f t="shared" si="22"/>
        <v>31</v>
      </c>
      <c r="Y81" s="76">
        <f t="shared" si="22"/>
        <v>3</v>
      </c>
      <c r="Z81" s="76">
        <f t="shared" si="22"/>
        <v>3</v>
      </c>
      <c r="AA81" s="76">
        <f t="shared" si="22"/>
        <v>1</v>
      </c>
      <c r="AB81" s="77">
        <f t="shared" si="22"/>
        <v>17</v>
      </c>
      <c r="AC81" s="69">
        <f t="shared" si="23"/>
        <v>258</v>
      </c>
      <c r="AD81" s="69">
        <f t="shared" si="22"/>
        <v>0</v>
      </c>
      <c r="AE81" s="106">
        <f t="shared" si="23"/>
        <v>218</v>
      </c>
      <c r="AF81" s="64">
        <f t="shared" si="13"/>
        <v>489</v>
      </c>
    </row>
    <row r="82" spans="1:32" ht="18.75" customHeight="1" x14ac:dyDescent="0.55000000000000004">
      <c r="B82" s="37" t="s">
        <v>49</v>
      </c>
      <c r="C82" s="95">
        <f t="shared" ref="C82:AE83" si="24">SUM(C18,C36,C50,C76)</f>
        <v>320</v>
      </c>
      <c r="D82" s="96">
        <f t="shared" si="24"/>
        <v>0</v>
      </c>
      <c r="E82" s="83">
        <f t="shared" si="24"/>
        <v>21</v>
      </c>
      <c r="F82" s="97">
        <f t="shared" si="24"/>
        <v>0</v>
      </c>
      <c r="G82" s="88">
        <f t="shared" si="24"/>
        <v>8</v>
      </c>
      <c r="H82" s="98">
        <f t="shared" si="24"/>
        <v>29</v>
      </c>
      <c r="I82" s="83">
        <f t="shared" si="24"/>
        <v>0</v>
      </c>
      <c r="J82" s="97">
        <f t="shared" si="24"/>
        <v>0</v>
      </c>
      <c r="K82" s="97">
        <f t="shared" si="24"/>
        <v>0</v>
      </c>
      <c r="L82" s="97">
        <f t="shared" si="24"/>
        <v>0</v>
      </c>
      <c r="M82" s="97">
        <f t="shared" si="24"/>
        <v>11</v>
      </c>
      <c r="N82" s="97">
        <f t="shared" si="24"/>
        <v>13</v>
      </c>
      <c r="O82" s="97">
        <f t="shared" si="24"/>
        <v>9</v>
      </c>
      <c r="P82" s="97">
        <f t="shared" si="24"/>
        <v>1</v>
      </c>
      <c r="Q82" s="97">
        <f t="shared" si="24"/>
        <v>3</v>
      </c>
      <c r="R82" s="97">
        <f t="shared" si="24"/>
        <v>16</v>
      </c>
      <c r="S82" s="97">
        <f t="shared" si="24"/>
        <v>0</v>
      </c>
      <c r="T82" s="97">
        <f t="shared" si="24"/>
        <v>18</v>
      </c>
      <c r="U82" s="97">
        <f t="shared" si="24"/>
        <v>0</v>
      </c>
      <c r="V82" s="97">
        <f t="shared" si="24"/>
        <v>0</v>
      </c>
      <c r="W82" s="97">
        <f t="shared" si="24"/>
        <v>1</v>
      </c>
      <c r="X82" s="97">
        <f t="shared" si="24"/>
        <v>6</v>
      </c>
      <c r="Y82" s="97">
        <f t="shared" si="24"/>
        <v>1</v>
      </c>
      <c r="Z82" s="97">
        <f t="shared" si="24"/>
        <v>3</v>
      </c>
      <c r="AA82" s="97">
        <f t="shared" si="24"/>
        <v>33</v>
      </c>
      <c r="AB82" s="88">
        <f t="shared" si="24"/>
        <v>13</v>
      </c>
      <c r="AC82" s="98">
        <f t="shared" si="24"/>
        <v>128</v>
      </c>
      <c r="AD82" s="98">
        <f t="shared" si="24"/>
        <v>0</v>
      </c>
      <c r="AE82" s="101">
        <f t="shared" si="24"/>
        <v>164</v>
      </c>
      <c r="AF82" s="83">
        <f t="shared" si="13"/>
        <v>321</v>
      </c>
    </row>
    <row r="83" spans="1:32" ht="19.5" customHeight="1" thickBot="1" x14ac:dyDescent="0.6">
      <c r="A83" s="1"/>
      <c r="B83" s="38"/>
      <c r="C83" s="79">
        <f t="shared" si="24"/>
        <v>149</v>
      </c>
      <c r="D83" s="80">
        <f t="shared" si="24"/>
        <v>0</v>
      </c>
      <c r="E83" s="67">
        <f t="shared" si="24"/>
        <v>11</v>
      </c>
      <c r="F83" s="81">
        <f t="shared" si="24"/>
        <v>0</v>
      </c>
      <c r="G83" s="82">
        <f t="shared" si="24"/>
        <v>4</v>
      </c>
      <c r="H83" s="70">
        <f t="shared" si="24"/>
        <v>15</v>
      </c>
      <c r="I83" s="67">
        <f t="shared" si="24"/>
        <v>0</v>
      </c>
      <c r="J83" s="81">
        <f t="shared" si="24"/>
        <v>0</v>
      </c>
      <c r="K83" s="81">
        <f t="shared" si="24"/>
        <v>0</v>
      </c>
      <c r="L83" s="81">
        <f t="shared" si="24"/>
        <v>0</v>
      </c>
      <c r="M83" s="81">
        <f t="shared" si="24"/>
        <v>4</v>
      </c>
      <c r="N83" s="81">
        <f t="shared" si="24"/>
        <v>0</v>
      </c>
      <c r="O83" s="81">
        <f t="shared" si="24"/>
        <v>6</v>
      </c>
      <c r="P83" s="81">
        <f t="shared" si="24"/>
        <v>1</v>
      </c>
      <c r="Q83" s="81">
        <f t="shared" si="24"/>
        <v>2</v>
      </c>
      <c r="R83" s="81">
        <f t="shared" si="24"/>
        <v>8</v>
      </c>
      <c r="S83" s="81">
        <f t="shared" si="24"/>
        <v>0</v>
      </c>
      <c r="T83" s="81">
        <f t="shared" si="24"/>
        <v>10</v>
      </c>
      <c r="U83" s="81">
        <f t="shared" si="24"/>
        <v>0</v>
      </c>
      <c r="V83" s="81">
        <f t="shared" si="24"/>
        <v>0</v>
      </c>
      <c r="W83" s="81">
        <f t="shared" si="24"/>
        <v>1</v>
      </c>
      <c r="X83" s="81">
        <f t="shared" si="24"/>
        <v>2</v>
      </c>
      <c r="Y83" s="81">
        <f t="shared" si="24"/>
        <v>1</v>
      </c>
      <c r="Z83" s="81">
        <f t="shared" si="24"/>
        <v>0</v>
      </c>
      <c r="AA83" s="81">
        <f t="shared" si="24"/>
        <v>14</v>
      </c>
      <c r="AB83" s="82">
        <f t="shared" si="24"/>
        <v>7</v>
      </c>
      <c r="AC83" s="70">
        <f t="shared" si="24"/>
        <v>56</v>
      </c>
      <c r="AD83" s="70">
        <f t="shared" si="24"/>
        <v>0</v>
      </c>
      <c r="AE83" s="114">
        <f t="shared" si="24"/>
        <v>78</v>
      </c>
      <c r="AF83" s="79">
        <f t="shared" si="13"/>
        <v>149</v>
      </c>
    </row>
    <row r="84" spans="1:32" x14ac:dyDescent="0.55000000000000004">
      <c r="AF84" s="33" t="s">
        <v>7</v>
      </c>
    </row>
    <row r="85" spans="1:32" x14ac:dyDescent="0.55000000000000004">
      <c r="A85" s="2" t="s">
        <v>8</v>
      </c>
    </row>
    <row r="86" spans="1:32" x14ac:dyDescent="0.55000000000000004">
      <c r="A86" s="2" t="s">
        <v>67</v>
      </c>
    </row>
    <row r="87" spans="1:32" x14ac:dyDescent="0.55000000000000004">
      <c r="A87" s="2" t="s">
        <v>68</v>
      </c>
    </row>
    <row r="88" spans="1:32" x14ac:dyDescent="0.55000000000000004">
      <c r="A88" s="2" t="s">
        <v>69</v>
      </c>
    </row>
    <row r="89" spans="1:32" x14ac:dyDescent="0.55000000000000004">
      <c r="A89" s="2" t="s">
        <v>70</v>
      </c>
    </row>
    <row r="90" spans="1:32" x14ac:dyDescent="0.55000000000000004">
      <c r="A90" s="2" t="s">
        <v>71</v>
      </c>
    </row>
    <row r="91" spans="1:32" x14ac:dyDescent="0.55000000000000004">
      <c r="A91" s="2" t="s">
        <v>72</v>
      </c>
    </row>
  </sheetData>
  <mergeCells count="26">
    <mergeCell ref="A52:A57"/>
    <mergeCell ref="A44:A51"/>
    <mergeCell ref="A38:A43"/>
    <mergeCell ref="A32:A37"/>
    <mergeCell ref="C3:C5"/>
    <mergeCell ref="A28:A31"/>
    <mergeCell ref="A24:A27"/>
    <mergeCell ref="A20:A23"/>
    <mergeCell ref="A14:A19"/>
    <mergeCell ref="A10:A13"/>
    <mergeCell ref="A6:A9"/>
    <mergeCell ref="A74:A77"/>
    <mergeCell ref="A70:A73"/>
    <mergeCell ref="A66:A69"/>
    <mergeCell ref="A62:A65"/>
    <mergeCell ref="A58:A61"/>
    <mergeCell ref="D3:D5"/>
    <mergeCell ref="AF3:AF5"/>
    <mergeCell ref="E4:E5"/>
    <mergeCell ref="F4:F5"/>
    <mergeCell ref="G4:G5"/>
    <mergeCell ref="H4:H5"/>
    <mergeCell ref="AB4:AB5"/>
    <mergeCell ref="AC4:AC5"/>
    <mergeCell ref="AD4:AD5"/>
    <mergeCell ref="AE4:AE5"/>
  </mergeCells>
  <phoneticPr fontId="1"/>
  <pageMargins left="0.25" right="0.25" top="0.75" bottom="0.75" header="0.3" footer="0.3"/>
  <pageSetup paperSize="9" scale="48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yes"?><Relationships xmlns="http://schemas.openxmlformats.org/package/2006/relationships"><Relationship Id="rId1" Target="itemProps4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58431CAB737B04EB0606B7F3DDF8D20" ma:contentTypeVersion="17" ma:contentTypeDescription="新しいドキュメントを作成します。" ma:contentTypeScope="" ma:versionID="aa42069bcd7451a2719aefcf7cdcfb5c">
  <xsd:schema xmlns:xsd="http://www.w3.org/2001/XMLSchema" xmlns:xs="http://www.w3.org/2001/XMLSchema" xmlns:p="http://schemas.microsoft.com/office/2006/metadata/properties" xmlns:ns2="cd0b95ed-0ba8-43b2-aeed-77dfc40364f8" xmlns:ns3="d5fa43db-c881-4ed0-8133-cfd0f211959d" targetNamespace="http://schemas.microsoft.com/office/2006/metadata/properties" ma:root="true" ma:fieldsID="020024e57a623dfcdfe6c517f5d6f741" ns2:_="" ns3:_="">
    <xsd:import namespace="cd0b95ed-0ba8-43b2-aeed-77dfc40364f8"/>
    <xsd:import namespace="d5fa43db-c881-4ed0-8133-cfd0f21195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URL" minOccurs="0"/>
                <xsd:element ref="ns2:MediaServiceSearchPropertie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0b95ed-0ba8-43b2-aeed-77dfc40364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43c67a92-a372-452b-99e4-c34048beba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URL" ma:index="18" nillable="true" ma:displayName="URL" ma:format="Hyperlink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4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fa43db-c881-4ed0-8133-cfd0f211959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4814901-1f23-4075-a13a-320cbfc5bd89}" ma:internalName="TaxCatchAll" ma:showField="CatchAllData" ma:web="d5fa43db-c881-4ed0-8133-cfd0f21195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fa43db-c881-4ed0-8133-cfd0f211959d" xsi:nil="true"/>
    <lcf76f155ced4ddcb4097134ff3c332f xmlns="cd0b95ed-0ba8-43b2-aeed-77dfc40364f8">
      <Terms xmlns="http://schemas.microsoft.com/office/infopath/2007/PartnerControls"/>
    </lcf76f155ced4ddcb4097134ff3c332f>
    <URL xmlns="cd0b95ed-0ba8-43b2-aeed-77dfc40364f8">
      <Url xsi:nil="true"/>
      <Description xsi:nil="true"/>
    </URL>
    <_Flow_SignoffStatus xmlns="cd0b95ed-0ba8-43b2-aeed-77dfc40364f8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AAC92C-FC5A-4FF9-9347-0DFCEF3C5E9C}"/>
</file>

<file path=customXml/itemProps2.xml><?xml version="1.0" encoding="utf-8"?>
<ds:datastoreItem xmlns:ds="http://schemas.openxmlformats.org/officeDocument/2006/customXml" ds:itemID="{9D116802-C196-44D4-AA67-387FCDDB2619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F0B287AC-9D6A-41B0-A12E-5E81AF5BEECC}">
  <ds:schemaRefs>
    <ds:schemaRef ds:uri="http://purl.org/dc/dcmitype/"/>
    <ds:schemaRef ds:uri="http://schemas.microsoft.com/office/2006/documentManagement/types"/>
    <ds:schemaRef ds:uri="cb5c9c64-804c-43b9-b12e-cf2dee17e723"/>
    <ds:schemaRef ds:uri="http://purl.org/dc/terms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559260ce-3091-4e9c-8458-cf0251cc6b5c"/>
  </ds:schemaRefs>
</ds:datastoreItem>
</file>

<file path=customXml/itemProps4.xml><?xml version="1.0" encoding="utf-8"?>
<ds:datastoreItem xmlns:ds="http://schemas.openxmlformats.org/officeDocument/2006/customXml" ds:itemID="{13D1B202-048F-47C7-B90D-3B183BCAEF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1_7_2</vt:lpstr>
      <vt:lpstr>'1_7_2'!Print_Area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0x010100958431CAB737B04EB0606B7F3DDF8D20</vt:lpwstr>
  </property>
  <property fmtid="{D5CDD505-2E9C-101B-9397-08002B2CF9AE}" pid="3" name="MediaServiceImageTags">
    <vt:lpwstr/>
  </property>
</Properties>
</file>